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75" windowHeight="5460"/>
  </bookViews>
  <sheets>
    <sheet name="III-квартал" sheetId="2" r:id="rId1"/>
    <sheet name="Лист3" sheetId="3" r:id="rId2"/>
  </sheets>
  <definedNames>
    <definedName name="_xlnm.Print_Area" localSheetId="0">'III-квартал'!$B$2:$K$106</definedName>
  </definedNames>
  <calcPr calcId="145621"/>
</workbook>
</file>

<file path=xl/calcChain.xml><?xml version="1.0" encoding="utf-8"?>
<calcChain xmlns="http://schemas.openxmlformats.org/spreadsheetml/2006/main">
  <c r="G106" i="2" l="1"/>
  <c r="G104" i="2"/>
  <c r="G103" i="2"/>
  <c r="G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B90" i="2"/>
  <c r="B91" i="2" s="1"/>
  <c r="B92" i="2" s="1"/>
  <c r="B94" i="2"/>
  <c r="B95" i="2" s="1"/>
  <c r="B96" i="2" s="1"/>
  <c r="B97" i="2" s="1"/>
  <c r="B98" i="2" s="1"/>
  <c r="B99" i="2" s="1"/>
  <c r="B100" i="2" s="1"/>
  <c r="B101" i="2" s="1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54" i="2"/>
  <c r="H53" i="2"/>
  <c r="G52" i="2"/>
  <c r="G51" i="2"/>
  <c r="H50" i="2"/>
  <c r="H49" i="2"/>
  <c r="H48" i="2" l="1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7" i="2"/>
  <c r="H8" i="2"/>
  <c r="H9" i="2"/>
  <c r="B8" i="2" l="1"/>
  <c r="B9" i="2" s="1"/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9" i="2"/>
  <c r="B60" i="2" s="1"/>
  <c r="B61" i="2" s="1"/>
  <c r="B62" i="2" s="1"/>
  <c r="B63" i="2" s="1"/>
  <c r="B64" i="2" s="1"/>
  <c r="B65" i="2" s="1"/>
  <c r="B66" i="2" s="1"/>
  <c r="B67" i="2" l="1"/>
  <c r="B68" i="2" s="1"/>
  <c r="B102" i="2"/>
  <c r="B103" i="2" s="1"/>
  <c r="B104" i="2" s="1"/>
  <c r="B105" i="2" s="1"/>
  <c r="B69" i="2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</calcChain>
</file>

<file path=xl/sharedStrings.xml><?xml version="1.0" encoding="utf-8"?>
<sst xmlns="http://schemas.openxmlformats.org/spreadsheetml/2006/main" count="211" uniqueCount="154">
  <si>
    <t>№</t>
  </si>
  <si>
    <t>Харажатлар моддаси</t>
  </si>
  <si>
    <t>Маблағлар манбаи</t>
  </si>
  <si>
    <t>Нархи</t>
  </si>
  <si>
    <t>Суммаси</t>
  </si>
  <si>
    <t>Амалга оширилган харид тури</t>
  </si>
  <si>
    <t>Шартнома тузилган ой</t>
  </si>
  <si>
    <t>Давлат харидлари бўйича маълумотлар жадвали</t>
  </si>
  <si>
    <t xml:space="preserve"> Товар ёки хизмат номи</t>
  </si>
  <si>
    <t>42 99 990</t>
  </si>
  <si>
    <t>43 54 990</t>
  </si>
  <si>
    <t>42 52 110</t>
  </si>
  <si>
    <t>Товар (хизмат) миқдори</t>
  </si>
  <si>
    <t>Етказиб берувчи ташкилот номи</t>
  </si>
  <si>
    <t>42 34 930</t>
  </si>
  <si>
    <t>42 52 120</t>
  </si>
  <si>
    <t>ООО MIRONSHOH ASL YURT FARZANDI</t>
  </si>
  <si>
    <t>Муҳаммад ал-Хоразмий номидаги Тошкент ахборот технологиялари университети томонидан жорий йилнинг 3-чорагида амалга оширилган</t>
  </si>
  <si>
    <t>43 54 910</t>
  </si>
  <si>
    <t>YYT TADJIYEVA GULJAXON FAYZULLA QIZI</t>
  </si>
  <si>
    <t>Степлер</t>
  </si>
  <si>
    <t>Стикер</t>
  </si>
  <si>
    <t>Маркер</t>
  </si>
  <si>
    <t>IBROHIM ELIT BIZNES MCHJ</t>
  </si>
  <si>
    <t>Ноутбук</t>
  </si>
  <si>
    <t>MCHJ OQTOSH BAXTIYOR SAID</t>
  </si>
  <si>
    <t>Топор</t>
  </si>
  <si>
    <t>43 54 920</t>
  </si>
  <si>
    <t>апрел</t>
  </si>
  <si>
    <t>май</t>
  </si>
  <si>
    <t>июнь</t>
  </si>
  <si>
    <t>Кабель USB</t>
  </si>
  <si>
    <t>Кабель силовой с алюминиевой жилой на напряжение до 1 кВ</t>
  </si>
  <si>
    <t>Короб кабельный</t>
  </si>
  <si>
    <t>JALILOV AZIZJON AXADJON O‘G‘LI</t>
  </si>
  <si>
    <t>Кронштейн для
крепления
проектора</t>
  </si>
  <si>
    <t>ABDULLOX BREND</t>
  </si>
  <si>
    <t>Звуковой монитор</t>
  </si>
  <si>
    <t>Фотовспышка</t>
  </si>
  <si>
    <t>Пульт
дистанционного
управления</t>
  </si>
  <si>
    <t xml:space="preserve"> IT WEBMIN MCHJ</t>
  </si>
  <si>
    <t>Аукцион(xarid.uzex.uz)</t>
  </si>
  <si>
    <t>Кресло офисное</t>
  </si>
  <si>
    <t>Кафедра</t>
  </si>
  <si>
    <t>Аккумуляторная батарея для фотокамеры</t>
  </si>
  <si>
    <t>Аккумулятор для резервного источника питания</t>
  </si>
  <si>
    <t xml:space="preserve"> LOCHIN SAVDO GOLD</t>
  </si>
  <si>
    <t>Бумага для офисной техники белая</t>
  </si>
  <si>
    <t>Услуга по размещению рекламы</t>
  </si>
  <si>
    <t>WEB EXPERT MCHJ</t>
  </si>
  <si>
    <t>Электронный магазин (xarid.uzex.uz)</t>
  </si>
  <si>
    <t>43 99 990</t>
  </si>
  <si>
    <t>Услуга по техническому обслуживанию приборов учета водомеров</t>
  </si>
  <si>
    <t>SUVO LCHAGICHXIZMATI SHK</t>
  </si>
  <si>
    <t>Программный продукт</t>
  </si>
  <si>
    <t xml:space="preserve"> ООО "NORMA"</t>
  </si>
  <si>
    <t>Сетевой
кабель</t>
  </si>
  <si>
    <t xml:space="preserve"> ООО SIFAT GLASS TRADE</t>
  </si>
  <si>
    <t>Услуги по графическому дизайну прочие</t>
  </si>
  <si>
    <t>ЯККА ТАРТИБДАГИ ТАДБИРКОР</t>
  </si>
  <si>
    <t>Услуги по
изготовлению
печатей и штампов</t>
  </si>
  <si>
    <t>ООО KVADRO MAX</t>
  </si>
  <si>
    <t>Услуги по созданию электронных информационнопознавательных и образовательных ресурсов</t>
  </si>
  <si>
    <t>ООО YURT ISLOHOTLARI</t>
  </si>
  <si>
    <t>Подарок
корпоративный</t>
  </si>
  <si>
    <t>ООО AKRAM LIMITED</t>
  </si>
  <si>
    <t>Наконечники кабельные
для питания
электродвигателей</t>
  </si>
  <si>
    <t>Лампа светодиодная</t>
  </si>
  <si>
    <t>Прожектор LED</t>
  </si>
  <si>
    <t>Кабели медной жилой
жаростойкий</t>
  </si>
  <si>
    <t>SAMARQAND KABEL SAVDO MCHJ</t>
  </si>
  <si>
    <t>Фотобумага для
офисной техники 220 гр</t>
  </si>
  <si>
    <t>Фотобумага для
офисной техники 180 гр</t>
  </si>
  <si>
    <t>Фотобумага для 
офисной техники 200 гр</t>
  </si>
  <si>
    <t xml:space="preserve"> ООО MY OFFICE STATIONERY</t>
  </si>
  <si>
    <t>Плёнка матовая
в намотке</t>
  </si>
  <si>
    <t>Плёнка
пластмассовая</t>
  </si>
  <si>
    <t>ООО MY OFFICE STATIONERY</t>
  </si>
  <si>
    <t>Масло моторное</t>
  </si>
  <si>
    <t xml:space="preserve">ЧП AVTOBUNKER </t>
  </si>
  <si>
    <t>Программное обеспечение
в сфере информационных
технологи</t>
  </si>
  <si>
    <t xml:space="preserve">ООО HUQUQIY AXBOROT </t>
  </si>
  <si>
    <t>42 52 200</t>
  </si>
  <si>
    <t>Футболка
трикотажная</t>
  </si>
  <si>
    <t>ООО SBR-BRAND STAR LYUKS</t>
  </si>
  <si>
    <t>Клей
плиточный</t>
  </si>
  <si>
    <t>ООО BUNYODKOR GREAT BUILDING</t>
  </si>
  <si>
    <t>Футболка
спортивная для
взрослых</t>
  </si>
  <si>
    <t xml:space="preserve">ООО SBR-BRAND STAR LYUKS </t>
  </si>
  <si>
    <t xml:space="preserve"> ООО HIGHWAY LOGISTICS CENTER</t>
  </si>
  <si>
    <t>Услуги по
печатанию
ярлыков</t>
  </si>
  <si>
    <t>Xalq Nashriyoti</t>
  </si>
  <si>
    <t>Услуга по хранению и
обслуживанию грузов под
таможенным контролем на
таможенном склад</t>
  </si>
  <si>
    <t>Папка</t>
  </si>
  <si>
    <t>Органайзер металлический</t>
  </si>
  <si>
    <t>GRAND TECH TRADE 88 MCHJ</t>
  </si>
  <si>
    <t>LED панель</t>
  </si>
  <si>
    <t>Смеситель на душ/ванну</t>
  </si>
  <si>
    <t>Смеситель для раковины</t>
  </si>
  <si>
    <t>Сварочный аппарат</t>
  </si>
  <si>
    <t>TORG KVADRAT BRAND SHOP MCHJ</t>
  </si>
  <si>
    <t>МЧЖ "Baholash Xizmati"</t>
  </si>
  <si>
    <t>Моноблок</t>
  </si>
  <si>
    <t>ООО SYRDARYA GOLDEN GROUP</t>
  </si>
  <si>
    <t>Жилка</t>
  </si>
  <si>
    <t>Кулер для питьевой воды</t>
  </si>
  <si>
    <t>ЧП PUBLIC MUSIC SHOP</t>
  </si>
  <si>
    <t>Резак бумаги</t>
  </si>
  <si>
    <t>POWER MAX GROUP MCHJ</t>
  </si>
  <si>
    <t>Краска для
цветного
принтера</t>
  </si>
  <si>
    <t>Мастер-пленка
для ризографа</t>
  </si>
  <si>
    <t>Папкa</t>
  </si>
  <si>
    <t>Журнал учета</t>
  </si>
  <si>
    <t>Бумага туалетная</t>
  </si>
  <si>
    <t>Тетрадь общая ученическая</t>
  </si>
  <si>
    <t>Стикер 4хил</t>
  </si>
  <si>
    <t>Удлинитель
бытового и
аналогичного
назначения</t>
  </si>
  <si>
    <t xml:space="preserve">Кетмень </t>
  </si>
  <si>
    <t>Нож
канцелярский</t>
  </si>
  <si>
    <t>Вилы
хозяйственные</t>
  </si>
  <si>
    <t>Лопата</t>
  </si>
  <si>
    <t>Фото рамка</t>
  </si>
  <si>
    <t>Органайзер
металлический</t>
  </si>
  <si>
    <t>Скрепки
металлические</t>
  </si>
  <si>
    <t>Зажим для
бумаги</t>
  </si>
  <si>
    <t>Скобы для
степлера</t>
  </si>
  <si>
    <t>Дырокол</t>
  </si>
  <si>
    <t>Стакан
металлический
канцелярский</t>
  </si>
  <si>
    <t>Совок
металлический</t>
  </si>
  <si>
    <t>Ведро
металлическое</t>
  </si>
  <si>
    <t>Хомут</t>
  </si>
  <si>
    <t>Грабли</t>
  </si>
  <si>
    <t xml:space="preserve">ЯТТ "JUMANIYOZOV KENJA DURDIQULOVICH" </t>
  </si>
  <si>
    <t>Углошлифовальная
машина (болгарка)</t>
  </si>
  <si>
    <t>Бензопила</t>
  </si>
  <si>
    <t>Шуруповерт</t>
  </si>
  <si>
    <t>Дрель ручная
электрическая</t>
  </si>
  <si>
    <t>LUKS EKSPO MCHJ</t>
  </si>
  <si>
    <t>Арматура для
сливного бачка
унитаза</t>
  </si>
  <si>
    <t>ФУМ-лента</t>
  </si>
  <si>
    <t>ООО MORE SELL</t>
  </si>
  <si>
    <t>Фонарик (светильник)
диагностический</t>
  </si>
  <si>
    <t>Легкоподвижная
тележка</t>
  </si>
  <si>
    <t>Щетка металлическая</t>
  </si>
  <si>
    <t>Швабра</t>
  </si>
  <si>
    <t xml:space="preserve">Метла </t>
  </si>
  <si>
    <t>Щетка для уборки</t>
  </si>
  <si>
    <t>Карандаши простые и
цветные с грифелями
в твердой оболочке</t>
  </si>
  <si>
    <t>Ручка канцелярская</t>
  </si>
  <si>
    <t>Метла  катта</t>
  </si>
  <si>
    <t>Щетка для уборки катта</t>
  </si>
  <si>
    <t>Ручка канцелярская шариковый</t>
  </si>
  <si>
    <t>UNIVERSAL ITEMS TRADE MCHJ</t>
  </si>
  <si>
    <t>Набор настольный канцелярский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</si>
</sst>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9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6" fillId="0" borderId="17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9" fontId="6" fillId="0" borderId="11" xfId="1" applyNumberFormat="1" applyFont="1" applyBorder="1" applyAlignment="1">
      <alignment horizontal="center" vertical="center"/>
    </xf>
    <xf numFmtId="169" fontId="6" fillId="0" borderId="17" xfId="1" applyNumberFormat="1" applyFont="1" applyBorder="1" applyAlignment="1">
      <alignment horizontal="center" vertical="center"/>
    </xf>
    <xf numFmtId="169" fontId="6" fillId="0" borderId="12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9" fontId="6" fillId="0" borderId="19" xfId="1" applyNumberFormat="1" applyFont="1" applyBorder="1" applyAlignment="1">
      <alignment horizontal="center" vertical="center"/>
    </xf>
    <xf numFmtId="169" fontId="6" fillId="0" borderId="8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9" fontId="6" fillId="0" borderId="29" xfId="1" applyNumberFormat="1" applyFont="1" applyBorder="1" applyAlignment="1">
      <alignment horizontal="center" vertical="center"/>
    </xf>
    <xf numFmtId="169" fontId="6" fillId="0" borderId="30" xfId="1" applyNumberFormat="1" applyFont="1" applyBorder="1" applyAlignment="1">
      <alignment horizontal="center" vertical="center"/>
    </xf>
    <xf numFmtId="169" fontId="6" fillId="0" borderId="31" xfId="1" applyNumberFormat="1" applyFont="1" applyBorder="1" applyAlignment="1">
      <alignment horizontal="center" vertical="center"/>
    </xf>
    <xf numFmtId="169" fontId="6" fillId="0" borderId="1" xfId="1" applyNumberFormat="1" applyFont="1" applyBorder="1" applyAlignment="1">
      <alignment horizontal="center" vertical="center"/>
    </xf>
    <xf numFmtId="169" fontId="6" fillId="0" borderId="13" xfId="1" applyNumberFormat="1" applyFont="1" applyBorder="1" applyAlignment="1">
      <alignment horizontal="center" vertical="center"/>
    </xf>
    <xf numFmtId="169" fontId="6" fillId="0" borderId="24" xfId="1" applyNumberFormat="1" applyFont="1" applyBorder="1" applyAlignment="1">
      <alignment horizontal="center" vertical="center"/>
    </xf>
    <xf numFmtId="169" fontId="6" fillId="0" borderId="15" xfId="1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169" fontId="6" fillId="0" borderId="4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9" fontId="6" fillId="0" borderId="14" xfId="1" applyNumberFormat="1" applyFont="1" applyBorder="1" applyAlignment="1">
      <alignment horizontal="center" vertical="center"/>
    </xf>
    <xf numFmtId="169" fontId="6" fillId="0" borderId="10" xfId="1" applyNumberFormat="1" applyFont="1" applyBorder="1" applyAlignment="1">
      <alignment horizontal="center" vertical="center"/>
    </xf>
    <xf numFmtId="169" fontId="6" fillId="0" borderId="16" xfId="1" applyNumberFormat="1" applyFont="1" applyBorder="1" applyAlignment="1">
      <alignment horizontal="center" vertical="center"/>
    </xf>
    <xf numFmtId="169" fontId="6" fillId="0" borderId="5" xfId="1" applyNumberFormat="1" applyFont="1" applyBorder="1" applyAlignment="1">
      <alignment horizontal="center" vertical="center"/>
    </xf>
    <xf numFmtId="169" fontId="6" fillId="0" borderId="23" xfId="1" applyNumberFormat="1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9" fontId="6" fillId="0" borderId="2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8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43" fontId="8" fillId="0" borderId="12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9" fontId="6" fillId="0" borderId="3" xfId="1" applyNumberFormat="1" applyFont="1" applyBorder="1" applyAlignment="1">
      <alignment horizontal="center" vertical="center"/>
    </xf>
    <xf numFmtId="169" fontId="6" fillId="0" borderId="35" xfId="1" applyNumberFormat="1" applyFont="1" applyBorder="1" applyAlignment="1">
      <alignment horizontal="center" vertical="center"/>
    </xf>
    <xf numFmtId="169" fontId="2" fillId="0" borderId="14" xfId="1" applyNumberFormat="1" applyFont="1" applyBorder="1" applyAlignment="1">
      <alignment horizontal="center" vertical="center"/>
    </xf>
    <xf numFmtId="169" fontId="2" fillId="0" borderId="11" xfId="1" applyNumberFormat="1" applyFont="1" applyBorder="1" applyAlignment="1">
      <alignment horizontal="center" vertical="center"/>
    </xf>
    <xf numFmtId="169" fontId="2" fillId="0" borderId="16" xfId="1" applyNumberFormat="1" applyFont="1" applyBorder="1" applyAlignment="1">
      <alignment horizontal="center" vertical="center"/>
    </xf>
    <xf numFmtId="169" fontId="2" fillId="0" borderId="12" xfId="1" applyNumberFormat="1" applyFont="1" applyBorder="1" applyAlignment="1">
      <alignment horizontal="center" vertical="center"/>
    </xf>
    <xf numFmtId="169" fontId="2" fillId="0" borderId="18" xfId="1" applyNumberFormat="1" applyFont="1" applyBorder="1" applyAlignment="1">
      <alignment horizontal="center" vertical="center"/>
    </xf>
    <xf numFmtId="169" fontId="2" fillId="0" borderId="8" xfId="1" applyNumberFormat="1" applyFont="1" applyBorder="1" applyAlignment="1">
      <alignment horizontal="center" vertical="center"/>
    </xf>
    <xf numFmtId="169" fontId="2" fillId="0" borderId="17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7"/>
  <sheetViews>
    <sheetView tabSelected="1" topLeftCell="A85" zoomScale="85" zoomScaleNormal="85" workbookViewId="0">
      <selection activeCell="H114" sqref="H114"/>
    </sheetView>
  </sheetViews>
  <sheetFormatPr defaultRowHeight="18.75" x14ac:dyDescent="0.25"/>
  <cols>
    <col min="1" max="1" width="5.5703125" style="1" customWidth="1"/>
    <col min="2" max="2" width="6" style="1" bestFit="1" customWidth="1"/>
    <col min="3" max="3" width="17.28515625" style="2" customWidth="1"/>
    <col min="4" max="4" width="63.42578125" style="15" customWidth="1"/>
    <col min="5" max="5" width="26.85546875" style="15" bestFit="1" customWidth="1"/>
    <col min="6" max="6" width="21.140625" style="1" customWidth="1"/>
    <col min="7" max="7" width="22.5703125" style="1" bestFit="1" customWidth="1"/>
    <col min="8" max="8" width="25.5703125" style="1" bestFit="1" customWidth="1"/>
    <col min="9" max="9" width="34.5703125" style="15" customWidth="1"/>
    <col min="10" max="10" width="60.85546875" style="15" bestFit="1" customWidth="1"/>
    <col min="11" max="11" width="15.140625" style="15" customWidth="1"/>
    <col min="12" max="12" width="17.42578125" style="1" customWidth="1"/>
    <col min="13" max="16384" width="9.140625" style="1"/>
  </cols>
  <sheetData>
    <row r="2" spans="2:11" s="4" customFormat="1" ht="23.25" x14ac:dyDescent="0.25">
      <c r="B2" s="31" t="s">
        <v>17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4" customFormat="1" ht="23.25" x14ac:dyDescent="0.25">
      <c r="B3" s="31" t="s">
        <v>7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ht="13.5" customHeight="1" x14ac:dyDescent="0.25">
      <c r="B4" s="2"/>
      <c r="D4" s="14"/>
      <c r="E4" s="14"/>
      <c r="F4" s="2"/>
      <c r="G4" s="2"/>
      <c r="H4" s="2"/>
      <c r="I4" s="14"/>
      <c r="J4" s="14"/>
      <c r="K4" s="14"/>
    </row>
    <row r="5" spans="2:11" ht="13.5" customHeight="1" thickBot="1" x14ac:dyDescent="0.3"/>
    <row r="6" spans="2:11" s="2" customFormat="1" ht="59.25" thickBot="1" x14ac:dyDescent="0.3">
      <c r="B6" s="18" t="s">
        <v>0</v>
      </c>
      <c r="C6" s="22" t="s">
        <v>1</v>
      </c>
      <c r="D6" s="22" t="s">
        <v>8</v>
      </c>
      <c r="E6" s="16" t="s">
        <v>2</v>
      </c>
      <c r="F6" s="22" t="s">
        <v>12</v>
      </c>
      <c r="G6" s="22" t="s">
        <v>3</v>
      </c>
      <c r="H6" s="22" t="s">
        <v>4</v>
      </c>
      <c r="I6" s="16" t="s">
        <v>5</v>
      </c>
      <c r="J6" s="22" t="s">
        <v>13</v>
      </c>
      <c r="K6" s="16" t="s">
        <v>6</v>
      </c>
    </row>
    <row r="7" spans="2:11" s="2" customFormat="1" ht="19.5" x14ac:dyDescent="0.25">
      <c r="B7" s="12">
        <v>1</v>
      </c>
      <c r="C7" s="58" t="s">
        <v>11</v>
      </c>
      <c r="D7" s="33" t="s">
        <v>31</v>
      </c>
      <c r="E7" s="55"/>
      <c r="F7" s="88">
        <v>4</v>
      </c>
      <c r="G7" s="65">
        <v>148000</v>
      </c>
      <c r="H7" s="51">
        <f t="shared" ref="H7:H50" si="0">+G7*F7</f>
        <v>592000</v>
      </c>
      <c r="I7" s="55" t="s">
        <v>41</v>
      </c>
      <c r="J7" s="75" t="s">
        <v>34</v>
      </c>
      <c r="K7" s="25" t="s">
        <v>28</v>
      </c>
    </row>
    <row r="8" spans="2:11" ht="39" x14ac:dyDescent="0.25">
      <c r="B8" s="8">
        <f t="shared" ref="B8:B71" si="1">+B7+1</f>
        <v>2</v>
      </c>
      <c r="C8" s="59"/>
      <c r="D8" s="17" t="s">
        <v>32</v>
      </c>
      <c r="E8" s="56"/>
      <c r="F8" s="89">
        <v>80</v>
      </c>
      <c r="G8" s="66">
        <v>1480</v>
      </c>
      <c r="H8" s="52">
        <f t="shared" si="0"/>
        <v>118400</v>
      </c>
      <c r="I8" s="56"/>
      <c r="J8" s="76"/>
      <c r="K8" s="26"/>
    </row>
    <row r="9" spans="2:11" ht="20.25" thickBot="1" x14ac:dyDescent="0.3">
      <c r="B9" s="13">
        <f t="shared" si="1"/>
        <v>3</v>
      </c>
      <c r="C9" s="60"/>
      <c r="D9" s="35" t="s">
        <v>33</v>
      </c>
      <c r="E9" s="56"/>
      <c r="F9" s="90">
        <v>80</v>
      </c>
      <c r="G9" s="67">
        <v>1480</v>
      </c>
      <c r="H9" s="53">
        <f t="shared" si="0"/>
        <v>118400</v>
      </c>
      <c r="I9" s="56"/>
      <c r="J9" s="77"/>
      <c r="K9" s="26"/>
    </row>
    <row r="10" spans="2:11" ht="59.25" thickBot="1" x14ac:dyDescent="0.3">
      <c r="B10" s="9">
        <f t="shared" si="1"/>
        <v>4</v>
      </c>
      <c r="C10" s="32" t="s">
        <v>10</v>
      </c>
      <c r="D10" s="5" t="s">
        <v>35</v>
      </c>
      <c r="E10" s="56"/>
      <c r="F10" s="91">
        <v>4</v>
      </c>
      <c r="G10" s="68">
        <v>450000</v>
      </c>
      <c r="H10" s="61">
        <f t="shared" si="0"/>
        <v>1800000</v>
      </c>
      <c r="I10" s="56"/>
      <c r="J10" s="43" t="s">
        <v>36</v>
      </c>
      <c r="K10" s="26"/>
    </row>
    <row r="11" spans="2:11" ht="19.5" x14ac:dyDescent="0.25">
      <c r="B11" s="12">
        <f t="shared" si="1"/>
        <v>5</v>
      </c>
      <c r="C11" s="47" t="s">
        <v>10</v>
      </c>
      <c r="D11" s="12" t="s">
        <v>37</v>
      </c>
      <c r="E11" s="56"/>
      <c r="F11" s="88">
        <v>2</v>
      </c>
      <c r="G11" s="69">
        <v>12585600</v>
      </c>
      <c r="H11" s="51">
        <f t="shared" si="0"/>
        <v>25171200</v>
      </c>
      <c r="I11" s="56"/>
      <c r="J11" s="75" t="s">
        <v>40</v>
      </c>
      <c r="K11" s="26"/>
    </row>
    <row r="12" spans="2:11" ht="19.5" x14ac:dyDescent="0.25">
      <c r="B12" s="8">
        <f t="shared" si="1"/>
        <v>6</v>
      </c>
      <c r="C12" s="48"/>
      <c r="D12" s="8" t="s">
        <v>38</v>
      </c>
      <c r="E12" s="56"/>
      <c r="F12" s="89">
        <v>3</v>
      </c>
      <c r="G12" s="70">
        <v>782000</v>
      </c>
      <c r="H12" s="52">
        <f t="shared" si="0"/>
        <v>2346000</v>
      </c>
      <c r="I12" s="56"/>
      <c r="J12" s="76"/>
      <c r="K12" s="26"/>
    </row>
    <row r="13" spans="2:11" ht="59.25" thickBot="1" x14ac:dyDescent="0.3">
      <c r="B13" s="13">
        <f t="shared" si="1"/>
        <v>7</v>
      </c>
      <c r="C13" s="49"/>
      <c r="D13" s="21" t="s">
        <v>39</v>
      </c>
      <c r="E13" s="56"/>
      <c r="F13" s="90">
        <v>3</v>
      </c>
      <c r="G13" s="71">
        <v>432200</v>
      </c>
      <c r="H13" s="61">
        <f t="shared" si="0"/>
        <v>1296600</v>
      </c>
      <c r="I13" s="56"/>
      <c r="J13" s="77"/>
      <c r="K13" s="26"/>
    </row>
    <row r="14" spans="2:11" ht="19.5" x14ac:dyDescent="0.25">
      <c r="B14" s="12">
        <f t="shared" si="1"/>
        <v>8</v>
      </c>
      <c r="C14" s="47" t="s">
        <v>18</v>
      </c>
      <c r="D14" s="12" t="s">
        <v>42</v>
      </c>
      <c r="E14" s="56"/>
      <c r="F14" s="88">
        <v>1</v>
      </c>
      <c r="G14" s="69">
        <v>3072000</v>
      </c>
      <c r="H14" s="51">
        <f t="shared" si="0"/>
        <v>3072000</v>
      </c>
      <c r="I14" s="56"/>
      <c r="J14" s="78" t="s">
        <v>19</v>
      </c>
      <c r="K14" s="26"/>
    </row>
    <row r="15" spans="2:11" ht="20.25" thickBot="1" x14ac:dyDescent="0.3">
      <c r="B15" s="11">
        <f t="shared" si="1"/>
        <v>9</v>
      </c>
      <c r="C15" s="49"/>
      <c r="D15" s="11" t="s">
        <v>43</v>
      </c>
      <c r="E15" s="56"/>
      <c r="F15" s="90">
        <v>1</v>
      </c>
      <c r="G15" s="71">
        <v>1920000</v>
      </c>
      <c r="H15" s="53">
        <f t="shared" si="0"/>
        <v>1920000</v>
      </c>
      <c r="I15" s="56"/>
      <c r="J15" s="79"/>
      <c r="K15" s="26"/>
    </row>
    <row r="16" spans="2:11" ht="19.5" x14ac:dyDescent="0.25">
      <c r="B16" s="12">
        <f t="shared" si="1"/>
        <v>10</v>
      </c>
      <c r="C16" s="72" t="s">
        <v>11</v>
      </c>
      <c r="D16" s="12" t="s">
        <v>44</v>
      </c>
      <c r="E16" s="56"/>
      <c r="F16" s="88">
        <v>2</v>
      </c>
      <c r="G16" s="69">
        <v>141000</v>
      </c>
      <c r="H16" s="51">
        <f t="shared" si="0"/>
        <v>282000</v>
      </c>
      <c r="I16" s="56"/>
      <c r="J16" s="75" t="s">
        <v>46</v>
      </c>
      <c r="K16" s="26"/>
    </row>
    <row r="17" spans="2:11" ht="20.25" thickBot="1" x14ac:dyDescent="0.3">
      <c r="B17" s="13">
        <f t="shared" si="1"/>
        <v>11</v>
      </c>
      <c r="C17" s="73"/>
      <c r="D17" s="13" t="s">
        <v>45</v>
      </c>
      <c r="E17" s="56"/>
      <c r="F17" s="90">
        <v>1</v>
      </c>
      <c r="G17" s="71">
        <v>282000</v>
      </c>
      <c r="H17" s="53">
        <f t="shared" si="0"/>
        <v>282000</v>
      </c>
      <c r="I17" s="56"/>
      <c r="J17" s="77"/>
      <c r="K17" s="26"/>
    </row>
    <row r="18" spans="2:11" ht="20.25" thickBot="1" x14ac:dyDescent="0.3">
      <c r="B18" s="37">
        <f t="shared" si="1"/>
        <v>12</v>
      </c>
      <c r="C18" s="32" t="s">
        <v>15</v>
      </c>
      <c r="D18" s="7" t="s">
        <v>47</v>
      </c>
      <c r="E18" s="56"/>
      <c r="F18" s="91">
        <v>700</v>
      </c>
      <c r="G18" s="68">
        <v>102300</v>
      </c>
      <c r="H18" s="68">
        <f t="shared" si="0"/>
        <v>71610000</v>
      </c>
      <c r="I18" s="57"/>
      <c r="J18" s="80" t="s">
        <v>16</v>
      </c>
      <c r="K18" s="26"/>
    </row>
    <row r="19" spans="2:11" ht="20.25" customHeight="1" thickBot="1" x14ac:dyDescent="0.3">
      <c r="B19" s="37">
        <f t="shared" si="1"/>
        <v>13</v>
      </c>
      <c r="C19" s="32" t="s">
        <v>9</v>
      </c>
      <c r="D19" s="7" t="s">
        <v>48</v>
      </c>
      <c r="E19" s="56"/>
      <c r="F19" s="91">
        <v>1</v>
      </c>
      <c r="G19" s="68">
        <v>6900000</v>
      </c>
      <c r="H19" s="82">
        <f t="shared" si="0"/>
        <v>6900000</v>
      </c>
      <c r="I19" s="25" t="s">
        <v>50</v>
      </c>
      <c r="J19" s="81" t="s">
        <v>49</v>
      </c>
      <c r="K19" s="26"/>
    </row>
    <row r="20" spans="2:11" ht="20.25" thickBot="1" x14ac:dyDescent="0.3">
      <c r="B20" s="43">
        <f t="shared" si="1"/>
        <v>14</v>
      </c>
      <c r="C20" s="32" t="s">
        <v>51</v>
      </c>
      <c r="D20" s="7" t="s">
        <v>48</v>
      </c>
      <c r="E20" s="56"/>
      <c r="F20" s="91">
        <v>1</v>
      </c>
      <c r="G20" s="68">
        <v>8050000</v>
      </c>
      <c r="H20" s="82">
        <f t="shared" si="0"/>
        <v>8050000</v>
      </c>
      <c r="I20" s="26"/>
      <c r="J20" s="81" t="s">
        <v>49</v>
      </c>
      <c r="K20" s="26"/>
    </row>
    <row r="21" spans="2:11" ht="39.75" thickBot="1" x14ac:dyDescent="0.3">
      <c r="B21" s="43">
        <f t="shared" si="1"/>
        <v>15</v>
      </c>
      <c r="C21" s="32" t="s">
        <v>14</v>
      </c>
      <c r="D21" s="5" t="s">
        <v>52</v>
      </c>
      <c r="E21" s="56"/>
      <c r="F21" s="91">
        <v>1</v>
      </c>
      <c r="G21" s="68">
        <v>1340248.4099999999</v>
      </c>
      <c r="H21" s="82">
        <f t="shared" si="0"/>
        <v>1340248.4099999999</v>
      </c>
      <c r="I21" s="26"/>
      <c r="J21" s="81" t="s">
        <v>53</v>
      </c>
      <c r="K21" s="26"/>
    </row>
    <row r="22" spans="2:11" ht="19.5" customHeight="1" thickBot="1" x14ac:dyDescent="0.3">
      <c r="B22" s="7">
        <f t="shared" si="1"/>
        <v>16</v>
      </c>
      <c r="C22" s="32" t="s">
        <v>9</v>
      </c>
      <c r="D22" s="7" t="s">
        <v>54</v>
      </c>
      <c r="E22" s="56"/>
      <c r="F22" s="91">
        <v>1</v>
      </c>
      <c r="G22" s="68">
        <v>1644000</v>
      </c>
      <c r="H22" s="82">
        <f t="shared" si="0"/>
        <v>1644000</v>
      </c>
      <c r="I22" s="26"/>
      <c r="J22" s="81" t="s">
        <v>55</v>
      </c>
      <c r="K22" s="26"/>
    </row>
    <row r="23" spans="2:11" ht="39.75" thickBot="1" x14ac:dyDescent="0.3">
      <c r="B23" s="7">
        <f t="shared" si="1"/>
        <v>17</v>
      </c>
      <c r="C23" s="32" t="s">
        <v>11</v>
      </c>
      <c r="D23" s="5" t="s">
        <v>56</v>
      </c>
      <c r="E23" s="56"/>
      <c r="F23" s="68">
        <v>4</v>
      </c>
      <c r="G23" s="68">
        <v>1480000</v>
      </c>
      <c r="H23" s="82">
        <f t="shared" si="0"/>
        <v>5920000</v>
      </c>
      <c r="I23" s="26"/>
      <c r="J23" s="81" t="s">
        <v>57</v>
      </c>
      <c r="K23" s="26"/>
    </row>
    <row r="24" spans="2:11" ht="20.25" thickBot="1" x14ac:dyDescent="0.3">
      <c r="B24" s="7">
        <f t="shared" si="1"/>
        <v>18</v>
      </c>
      <c r="C24" s="32" t="s">
        <v>9</v>
      </c>
      <c r="D24" s="5" t="s">
        <v>58</v>
      </c>
      <c r="E24" s="56"/>
      <c r="F24" s="68">
        <v>1</v>
      </c>
      <c r="G24" s="68">
        <v>8999000</v>
      </c>
      <c r="H24" s="68">
        <f t="shared" si="0"/>
        <v>8999000</v>
      </c>
      <c r="I24" s="26"/>
      <c r="J24" s="43" t="s">
        <v>59</v>
      </c>
      <c r="K24" s="26"/>
    </row>
    <row r="25" spans="2:11" ht="59.25" thickBot="1" x14ac:dyDescent="0.3">
      <c r="B25" s="7">
        <f t="shared" si="1"/>
        <v>19</v>
      </c>
      <c r="C25" s="32" t="s">
        <v>9</v>
      </c>
      <c r="D25" s="5" t="s">
        <v>60</v>
      </c>
      <c r="E25" s="56"/>
      <c r="F25" s="68">
        <v>1</v>
      </c>
      <c r="G25" s="68">
        <v>138700</v>
      </c>
      <c r="H25" s="68">
        <f t="shared" si="0"/>
        <v>138700</v>
      </c>
      <c r="I25" s="26"/>
      <c r="J25" s="81" t="s">
        <v>61</v>
      </c>
      <c r="K25" s="26"/>
    </row>
    <row r="26" spans="2:11" ht="59.25" thickBot="1" x14ac:dyDescent="0.3">
      <c r="B26" s="7">
        <f t="shared" si="1"/>
        <v>20</v>
      </c>
      <c r="C26" s="32" t="s">
        <v>9</v>
      </c>
      <c r="D26" s="5" t="s">
        <v>62</v>
      </c>
      <c r="E26" s="56"/>
      <c r="F26" s="68">
        <v>2</v>
      </c>
      <c r="G26" s="68">
        <v>3600000</v>
      </c>
      <c r="H26" s="68">
        <f t="shared" si="0"/>
        <v>7200000</v>
      </c>
      <c r="I26" s="26"/>
      <c r="J26" s="43" t="s">
        <v>63</v>
      </c>
      <c r="K26" s="26"/>
    </row>
    <row r="27" spans="2:11" ht="39.75" thickBot="1" x14ac:dyDescent="0.3">
      <c r="B27" s="7">
        <f t="shared" si="1"/>
        <v>21</v>
      </c>
      <c r="C27" s="32" t="s">
        <v>11</v>
      </c>
      <c r="D27" s="5" t="s">
        <v>64</v>
      </c>
      <c r="E27" s="56"/>
      <c r="F27" s="68">
        <v>52</v>
      </c>
      <c r="G27" s="68">
        <v>920000</v>
      </c>
      <c r="H27" s="68">
        <f t="shared" si="0"/>
        <v>47840000</v>
      </c>
      <c r="I27" s="27"/>
      <c r="J27" s="43" t="s">
        <v>65</v>
      </c>
      <c r="K27" s="27"/>
    </row>
    <row r="28" spans="2:11" ht="58.5" x14ac:dyDescent="0.25">
      <c r="B28" s="44">
        <f t="shared" si="1"/>
        <v>22</v>
      </c>
      <c r="C28" s="47" t="s">
        <v>11</v>
      </c>
      <c r="D28" s="19" t="s">
        <v>66</v>
      </c>
      <c r="E28" s="56"/>
      <c r="F28" s="51">
        <v>10</v>
      </c>
      <c r="G28" s="51">
        <v>16500</v>
      </c>
      <c r="H28" s="51">
        <f t="shared" si="0"/>
        <v>165000</v>
      </c>
      <c r="I28" s="55" t="s">
        <v>41</v>
      </c>
      <c r="J28" s="54" t="s">
        <v>70</v>
      </c>
      <c r="K28" s="25" t="s">
        <v>29</v>
      </c>
    </row>
    <row r="29" spans="2:11" ht="20.25" thickBot="1" x14ac:dyDescent="0.3">
      <c r="B29" s="36">
        <f t="shared" si="1"/>
        <v>23</v>
      </c>
      <c r="C29" s="48"/>
      <c r="D29" s="8" t="s">
        <v>67</v>
      </c>
      <c r="E29" s="56"/>
      <c r="F29" s="52">
        <v>50</v>
      </c>
      <c r="G29" s="52">
        <v>26400</v>
      </c>
      <c r="H29" s="52">
        <f t="shared" si="0"/>
        <v>1320000</v>
      </c>
      <c r="I29" s="56"/>
      <c r="J29" s="50"/>
      <c r="K29" s="26"/>
    </row>
    <row r="30" spans="2:11" ht="20.25" thickBot="1" x14ac:dyDescent="0.3">
      <c r="B30" s="43">
        <f t="shared" si="1"/>
        <v>24</v>
      </c>
      <c r="C30" s="48"/>
      <c r="D30" s="8" t="s">
        <v>67</v>
      </c>
      <c r="E30" s="56"/>
      <c r="F30" s="52">
        <v>50</v>
      </c>
      <c r="G30" s="52">
        <v>23100</v>
      </c>
      <c r="H30" s="52">
        <f t="shared" si="0"/>
        <v>1155000</v>
      </c>
      <c r="I30" s="56"/>
      <c r="J30" s="50"/>
      <c r="K30" s="26"/>
    </row>
    <row r="31" spans="2:11" ht="19.5" x14ac:dyDescent="0.25">
      <c r="B31" s="34">
        <f t="shared" si="1"/>
        <v>25</v>
      </c>
      <c r="C31" s="48"/>
      <c r="D31" s="8" t="s">
        <v>68</v>
      </c>
      <c r="E31" s="56"/>
      <c r="F31" s="52">
        <v>10</v>
      </c>
      <c r="G31" s="52">
        <v>396000</v>
      </c>
      <c r="H31" s="52">
        <f t="shared" si="0"/>
        <v>3960000</v>
      </c>
      <c r="I31" s="56"/>
      <c r="J31" s="50"/>
      <c r="K31" s="26"/>
    </row>
    <row r="32" spans="2:11" ht="39.75" thickBot="1" x14ac:dyDescent="0.3">
      <c r="B32" s="42">
        <f t="shared" si="1"/>
        <v>26</v>
      </c>
      <c r="C32" s="48"/>
      <c r="D32" s="20" t="s">
        <v>69</v>
      </c>
      <c r="E32" s="56"/>
      <c r="F32" s="52">
        <v>40</v>
      </c>
      <c r="G32" s="52">
        <v>52800</v>
      </c>
      <c r="H32" s="52">
        <f t="shared" si="0"/>
        <v>2112000</v>
      </c>
      <c r="I32" s="56"/>
      <c r="J32" s="50"/>
      <c r="K32" s="26"/>
    </row>
    <row r="33" spans="2:11" ht="39.75" thickBot="1" x14ac:dyDescent="0.3">
      <c r="B33" s="45">
        <f t="shared" si="1"/>
        <v>27</v>
      </c>
      <c r="C33" s="49"/>
      <c r="D33" s="21" t="s">
        <v>69</v>
      </c>
      <c r="E33" s="56"/>
      <c r="F33" s="53">
        <v>75</v>
      </c>
      <c r="G33" s="53">
        <v>49500</v>
      </c>
      <c r="H33" s="53">
        <f t="shared" si="0"/>
        <v>3712500</v>
      </c>
      <c r="I33" s="56"/>
      <c r="J33" s="95"/>
      <c r="K33" s="26"/>
    </row>
    <row r="34" spans="2:11" ht="39" x14ac:dyDescent="0.25">
      <c r="B34" s="12">
        <f t="shared" si="1"/>
        <v>28</v>
      </c>
      <c r="C34" s="47" t="s">
        <v>11</v>
      </c>
      <c r="D34" s="19" t="s">
        <v>71</v>
      </c>
      <c r="E34" s="56"/>
      <c r="F34" s="51">
        <v>3</v>
      </c>
      <c r="G34" s="51">
        <v>52640</v>
      </c>
      <c r="H34" s="51">
        <f t="shared" si="0"/>
        <v>157920</v>
      </c>
      <c r="I34" s="56"/>
      <c r="J34" s="54" t="s">
        <v>74</v>
      </c>
      <c r="K34" s="26"/>
    </row>
    <row r="35" spans="2:11" ht="39" x14ac:dyDescent="0.25">
      <c r="B35" s="8">
        <f t="shared" si="1"/>
        <v>29</v>
      </c>
      <c r="C35" s="48"/>
      <c r="D35" s="20" t="s">
        <v>72</v>
      </c>
      <c r="E35" s="56"/>
      <c r="F35" s="52">
        <v>3</v>
      </c>
      <c r="G35" s="52">
        <v>41360</v>
      </c>
      <c r="H35" s="52">
        <f t="shared" si="0"/>
        <v>124080</v>
      </c>
      <c r="I35" s="56"/>
      <c r="J35" s="50"/>
      <c r="K35" s="26"/>
    </row>
    <row r="36" spans="2:11" ht="39.75" thickBot="1" x14ac:dyDescent="0.3">
      <c r="B36" s="13">
        <f t="shared" si="1"/>
        <v>30</v>
      </c>
      <c r="C36" s="49"/>
      <c r="D36" s="21" t="s">
        <v>73</v>
      </c>
      <c r="E36" s="56"/>
      <c r="F36" s="53">
        <v>3</v>
      </c>
      <c r="G36" s="53">
        <v>47000</v>
      </c>
      <c r="H36" s="53">
        <f t="shared" si="0"/>
        <v>141000</v>
      </c>
      <c r="I36" s="56"/>
      <c r="J36" s="95"/>
      <c r="K36" s="26"/>
    </row>
    <row r="37" spans="2:11" ht="39" x14ac:dyDescent="0.25">
      <c r="B37" s="12">
        <f t="shared" si="1"/>
        <v>31</v>
      </c>
      <c r="C37" s="47" t="s">
        <v>11</v>
      </c>
      <c r="D37" s="19" t="s">
        <v>76</v>
      </c>
      <c r="E37" s="56"/>
      <c r="F37" s="51">
        <v>2</v>
      </c>
      <c r="G37" s="51">
        <v>169200</v>
      </c>
      <c r="H37" s="51">
        <f t="shared" si="0"/>
        <v>338400</v>
      </c>
      <c r="I37" s="56"/>
      <c r="J37" s="54" t="s">
        <v>77</v>
      </c>
      <c r="K37" s="26"/>
    </row>
    <row r="38" spans="2:11" ht="39.75" thickBot="1" x14ac:dyDescent="0.3">
      <c r="B38" s="13">
        <f t="shared" si="1"/>
        <v>32</v>
      </c>
      <c r="C38" s="49"/>
      <c r="D38" s="21" t="s">
        <v>75</v>
      </c>
      <c r="E38" s="56"/>
      <c r="F38" s="53">
        <v>2</v>
      </c>
      <c r="G38" s="53">
        <v>224400</v>
      </c>
      <c r="H38" s="53">
        <f t="shared" si="0"/>
        <v>448800</v>
      </c>
      <c r="I38" s="57"/>
      <c r="J38" s="50"/>
      <c r="K38" s="26"/>
    </row>
    <row r="39" spans="2:11" ht="20.25" customHeight="1" thickBot="1" x14ac:dyDescent="0.3">
      <c r="B39" s="7">
        <f t="shared" si="1"/>
        <v>33</v>
      </c>
      <c r="C39" s="32" t="s">
        <v>11</v>
      </c>
      <c r="D39" s="7" t="s">
        <v>78</v>
      </c>
      <c r="E39" s="56"/>
      <c r="F39" s="68">
        <v>15</v>
      </c>
      <c r="G39" s="68">
        <v>520000</v>
      </c>
      <c r="H39" s="82">
        <f t="shared" si="0"/>
        <v>7800000</v>
      </c>
      <c r="I39" s="25" t="s">
        <v>50</v>
      </c>
      <c r="J39" s="43" t="s">
        <v>79</v>
      </c>
      <c r="K39" s="26"/>
    </row>
    <row r="40" spans="2:11" ht="59.25" thickBot="1" x14ac:dyDescent="0.3">
      <c r="B40" s="7">
        <f t="shared" si="1"/>
        <v>34</v>
      </c>
      <c r="C40" s="32" t="s">
        <v>9</v>
      </c>
      <c r="D40" s="5" t="s">
        <v>80</v>
      </c>
      <c r="E40" s="56"/>
      <c r="F40" s="68">
        <v>1</v>
      </c>
      <c r="G40" s="68">
        <v>7820000</v>
      </c>
      <c r="H40" s="82">
        <f t="shared" si="0"/>
        <v>7820000</v>
      </c>
      <c r="I40" s="26"/>
      <c r="J40" s="43" t="s">
        <v>81</v>
      </c>
      <c r="K40" s="26"/>
    </row>
    <row r="41" spans="2:11" ht="39.75" thickBot="1" x14ac:dyDescent="0.3">
      <c r="B41" s="7">
        <f>+B40+1</f>
        <v>35</v>
      </c>
      <c r="C41" s="32" t="s">
        <v>82</v>
      </c>
      <c r="D41" s="5" t="s">
        <v>83</v>
      </c>
      <c r="E41" s="56"/>
      <c r="F41" s="68">
        <v>100</v>
      </c>
      <c r="G41" s="68">
        <v>67800</v>
      </c>
      <c r="H41" s="82">
        <f t="shared" si="0"/>
        <v>6780000</v>
      </c>
      <c r="I41" s="26"/>
      <c r="J41" s="43" t="s">
        <v>84</v>
      </c>
      <c r="K41" s="26"/>
    </row>
    <row r="42" spans="2:11" ht="39.75" thickBot="1" x14ac:dyDescent="0.3">
      <c r="B42" s="7">
        <f t="shared" si="1"/>
        <v>36</v>
      </c>
      <c r="C42" s="32" t="s">
        <v>11</v>
      </c>
      <c r="D42" s="5" t="s">
        <v>85</v>
      </c>
      <c r="E42" s="56"/>
      <c r="F42" s="68">
        <v>10</v>
      </c>
      <c r="G42" s="68">
        <v>35000</v>
      </c>
      <c r="H42" s="82">
        <f t="shared" si="0"/>
        <v>350000</v>
      </c>
      <c r="I42" s="26"/>
      <c r="J42" s="43" t="s">
        <v>86</v>
      </c>
      <c r="K42" s="26"/>
    </row>
    <row r="43" spans="2:11" ht="59.25" thickBot="1" x14ac:dyDescent="0.3">
      <c r="B43" s="45">
        <f t="shared" si="1"/>
        <v>37</v>
      </c>
      <c r="C43" s="32" t="s">
        <v>82</v>
      </c>
      <c r="D43" s="24" t="s">
        <v>87</v>
      </c>
      <c r="E43" s="56"/>
      <c r="F43" s="68">
        <v>200</v>
      </c>
      <c r="G43" s="68">
        <v>48800</v>
      </c>
      <c r="H43" s="82">
        <f t="shared" si="0"/>
        <v>9760000</v>
      </c>
      <c r="I43" s="26"/>
      <c r="J43" s="43" t="s">
        <v>88</v>
      </c>
      <c r="K43" s="26"/>
    </row>
    <row r="44" spans="2:11" ht="78.75" thickBot="1" x14ac:dyDescent="0.3">
      <c r="B44" s="7">
        <f t="shared" si="1"/>
        <v>38</v>
      </c>
      <c r="C44" s="32" t="s">
        <v>9</v>
      </c>
      <c r="D44" s="24" t="s">
        <v>92</v>
      </c>
      <c r="E44" s="56"/>
      <c r="F44" s="68">
        <v>1</v>
      </c>
      <c r="G44" s="68">
        <v>669300</v>
      </c>
      <c r="H44" s="82">
        <f t="shared" si="0"/>
        <v>669300</v>
      </c>
      <c r="I44" s="26"/>
      <c r="J44" s="43" t="s">
        <v>89</v>
      </c>
      <c r="K44" s="26"/>
    </row>
    <row r="45" spans="2:11" ht="59.25" thickBot="1" x14ac:dyDescent="0.3">
      <c r="B45" s="7">
        <f t="shared" si="1"/>
        <v>39</v>
      </c>
      <c r="C45" s="32" t="s">
        <v>9</v>
      </c>
      <c r="D45" s="24" t="s">
        <v>90</v>
      </c>
      <c r="E45" s="56"/>
      <c r="F45" s="68">
        <v>500</v>
      </c>
      <c r="G45" s="68">
        <v>10500</v>
      </c>
      <c r="H45" s="82">
        <f t="shared" si="0"/>
        <v>5250000</v>
      </c>
      <c r="I45" s="26"/>
      <c r="J45" s="43" t="s">
        <v>91</v>
      </c>
      <c r="K45" s="26"/>
    </row>
    <row r="46" spans="2:11" ht="21" thickBot="1" x14ac:dyDescent="0.3">
      <c r="B46" s="7">
        <f t="shared" si="1"/>
        <v>40</v>
      </c>
      <c r="C46" s="86" t="s">
        <v>11</v>
      </c>
      <c r="D46" s="99" t="s">
        <v>93</v>
      </c>
      <c r="E46" s="56"/>
      <c r="F46" s="68">
        <v>10</v>
      </c>
      <c r="G46" s="68">
        <v>35000</v>
      </c>
      <c r="H46" s="82">
        <f t="shared" si="0"/>
        <v>350000</v>
      </c>
      <c r="I46" s="26"/>
      <c r="J46" s="43" t="s">
        <v>19</v>
      </c>
      <c r="K46" s="26"/>
    </row>
    <row r="47" spans="2:11" ht="21" thickBot="1" x14ac:dyDescent="0.3">
      <c r="B47" s="7">
        <f t="shared" si="1"/>
        <v>41</v>
      </c>
      <c r="C47" s="87" t="s">
        <v>11</v>
      </c>
      <c r="D47" s="99" t="s">
        <v>94</v>
      </c>
      <c r="E47" s="56"/>
      <c r="F47" s="68">
        <v>1</v>
      </c>
      <c r="G47" s="68">
        <v>350000</v>
      </c>
      <c r="H47" s="82">
        <f t="shared" si="0"/>
        <v>350000</v>
      </c>
      <c r="I47" s="26"/>
      <c r="J47" s="43" t="s">
        <v>19</v>
      </c>
      <c r="K47" s="26"/>
    </row>
    <row r="48" spans="2:11" ht="21" thickBot="1" x14ac:dyDescent="0.3">
      <c r="B48" s="46">
        <f t="shared" si="1"/>
        <v>42</v>
      </c>
      <c r="C48" s="87" t="s">
        <v>11</v>
      </c>
      <c r="D48" s="100" t="s">
        <v>67</v>
      </c>
      <c r="E48" s="56"/>
      <c r="F48" s="68">
        <v>100</v>
      </c>
      <c r="G48" s="68">
        <v>16950</v>
      </c>
      <c r="H48" s="82">
        <f t="shared" si="0"/>
        <v>1695000</v>
      </c>
      <c r="I48" s="26"/>
      <c r="J48" s="43" t="s">
        <v>95</v>
      </c>
      <c r="K48" s="26"/>
    </row>
    <row r="49" spans="2:11" ht="21" thickBot="1" x14ac:dyDescent="0.3">
      <c r="B49" s="7">
        <f t="shared" si="1"/>
        <v>43</v>
      </c>
      <c r="C49" s="87" t="s">
        <v>11</v>
      </c>
      <c r="D49" s="99" t="s">
        <v>96</v>
      </c>
      <c r="E49" s="56"/>
      <c r="F49" s="68">
        <v>100</v>
      </c>
      <c r="G49" s="92">
        <v>96615</v>
      </c>
      <c r="H49" s="96">
        <f t="shared" si="0"/>
        <v>9661500</v>
      </c>
      <c r="I49" s="26"/>
      <c r="J49" s="43" t="s">
        <v>95</v>
      </c>
      <c r="K49" s="26"/>
    </row>
    <row r="50" spans="2:11" ht="21" thickBot="1" x14ac:dyDescent="0.3">
      <c r="B50" s="7">
        <f t="shared" si="1"/>
        <v>44</v>
      </c>
      <c r="C50" s="87" t="s">
        <v>11</v>
      </c>
      <c r="D50" s="99" t="s">
        <v>68</v>
      </c>
      <c r="E50" s="56"/>
      <c r="F50" s="68">
        <v>15</v>
      </c>
      <c r="G50" s="68">
        <v>271200</v>
      </c>
      <c r="H50" s="82">
        <f t="shared" si="0"/>
        <v>4068000</v>
      </c>
      <c r="I50" s="26"/>
      <c r="J50" s="43" t="s">
        <v>95</v>
      </c>
      <c r="K50" s="26"/>
    </row>
    <row r="51" spans="2:11" ht="21" thickBot="1" x14ac:dyDescent="0.3">
      <c r="B51" s="7">
        <f t="shared" si="1"/>
        <v>45</v>
      </c>
      <c r="C51" s="32" t="s">
        <v>11</v>
      </c>
      <c r="D51" s="99" t="s">
        <v>97</v>
      </c>
      <c r="E51" s="56"/>
      <c r="F51" s="68">
        <v>145</v>
      </c>
      <c r="G51" s="93">
        <f>H51/F51</f>
        <v>285000</v>
      </c>
      <c r="H51" s="82">
        <v>41325000</v>
      </c>
      <c r="I51" s="26"/>
      <c r="J51" s="43" t="s">
        <v>25</v>
      </c>
      <c r="K51" s="26"/>
    </row>
    <row r="52" spans="2:11" ht="21" thickBot="1" x14ac:dyDescent="0.3">
      <c r="B52" s="7">
        <f t="shared" si="1"/>
        <v>46</v>
      </c>
      <c r="C52" s="32" t="s">
        <v>11</v>
      </c>
      <c r="D52" s="99" t="s">
        <v>98</v>
      </c>
      <c r="E52" s="56"/>
      <c r="F52" s="68">
        <v>145</v>
      </c>
      <c r="G52" s="68">
        <f>H52/F52</f>
        <v>250000</v>
      </c>
      <c r="H52" s="82">
        <v>36250000</v>
      </c>
      <c r="I52" s="26"/>
      <c r="J52" s="43" t="s">
        <v>25</v>
      </c>
      <c r="K52" s="26"/>
    </row>
    <row r="53" spans="2:11" ht="21" thickBot="1" x14ac:dyDescent="0.3">
      <c r="B53" s="6">
        <f t="shared" si="1"/>
        <v>47</v>
      </c>
      <c r="C53" s="32" t="s">
        <v>10</v>
      </c>
      <c r="D53" s="99" t="s">
        <v>99</v>
      </c>
      <c r="E53" s="56"/>
      <c r="F53" s="68">
        <v>1</v>
      </c>
      <c r="G53" s="68">
        <v>1876543</v>
      </c>
      <c r="H53" s="82">
        <f>G53*F53</f>
        <v>1876543</v>
      </c>
      <c r="I53" s="27"/>
      <c r="J53" s="43" t="s">
        <v>100</v>
      </c>
      <c r="K53" s="27"/>
    </row>
    <row r="54" spans="2:11" ht="19.5" customHeight="1" thickBot="1" x14ac:dyDescent="0.3">
      <c r="B54" s="74">
        <v>48</v>
      </c>
      <c r="C54" s="32" t="s">
        <v>11</v>
      </c>
      <c r="D54" s="101" t="s">
        <v>107</v>
      </c>
      <c r="E54" s="56"/>
      <c r="F54" s="116">
        <v>1</v>
      </c>
      <c r="G54" s="93">
        <v>36300</v>
      </c>
      <c r="H54" s="93">
        <f>G54*F54</f>
        <v>36300</v>
      </c>
      <c r="I54" s="97" t="s">
        <v>41</v>
      </c>
      <c r="J54" s="112" t="s">
        <v>108</v>
      </c>
      <c r="K54" s="25" t="s">
        <v>30</v>
      </c>
    </row>
    <row r="55" spans="2:11" ht="19.5" customHeight="1" x14ac:dyDescent="0.25">
      <c r="B55" s="94">
        <v>49</v>
      </c>
      <c r="C55" s="63" t="s">
        <v>11</v>
      </c>
      <c r="D55" s="102" t="s">
        <v>109</v>
      </c>
      <c r="E55" s="56"/>
      <c r="F55" s="88">
        <v>50</v>
      </c>
      <c r="G55" s="118">
        <v>139200</v>
      </c>
      <c r="H55" s="119">
        <f t="shared" ref="H55:H101" si="2">G55*F55</f>
        <v>6960000</v>
      </c>
      <c r="I55" s="108"/>
      <c r="J55" s="113" t="s">
        <v>16</v>
      </c>
      <c r="K55" s="26"/>
    </row>
    <row r="56" spans="2:11" ht="19.5" customHeight="1" thickBot="1" x14ac:dyDescent="0.3">
      <c r="B56" s="104">
        <v>50</v>
      </c>
      <c r="C56" s="64"/>
      <c r="D56" s="103" t="s">
        <v>110</v>
      </c>
      <c r="E56" s="56"/>
      <c r="F56" s="90">
        <v>25</v>
      </c>
      <c r="G56" s="120">
        <v>232000</v>
      </c>
      <c r="H56" s="121">
        <f t="shared" si="2"/>
        <v>5800000</v>
      </c>
      <c r="I56" s="108"/>
      <c r="J56" s="114"/>
      <c r="K56" s="26"/>
    </row>
    <row r="57" spans="2:11" ht="20.25" customHeight="1" x14ac:dyDescent="0.25">
      <c r="B57" s="94">
        <v>52</v>
      </c>
      <c r="C57" s="109" t="s">
        <v>11</v>
      </c>
      <c r="D57" s="105" t="s">
        <v>111</v>
      </c>
      <c r="E57" s="56"/>
      <c r="F57" s="88">
        <v>500</v>
      </c>
      <c r="G57" s="119">
        <v>13440</v>
      </c>
      <c r="H57" s="119">
        <f t="shared" si="2"/>
        <v>6720000</v>
      </c>
      <c r="I57" s="108"/>
      <c r="J57" s="113" t="s">
        <v>23</v>
      </c>
      <c r="K57" s="26"/>
    </row>
    <row r="58" spans="2:11" ht="20.25" x14ac:dyDescent="0.25">
      <c r="B58" s="8">
        <v>53</v>
      </c>
      <c r="C58" s="110"/>
      <c r="D58" s="106" t="s">
        <v>112</v>
      </c>
      <c r="E58" s="56"/>
      <c r="F58" s="89">
        <v>250</v>
      </c>
      <c r="G58" s="52">
        <v>8400</v>
      </c>
      <c r="H58" s="122">
        <f t="shared" si="2"/>
        <v>2100000</v>
      </c>
      <c r="I58" s="108"/>
      <c r="J58" s="115"/>
      <c r="K58" s="26"/>
    </row>
    <row r="59" spans="2:11" ht="20.25" x14ac:dyDescent="0.25">
      <c r="B59" s="8">
        <f t="shared" si="1"/>
        <v>54</v>
      </c>
      <c r="C59" s="110"/>
      <c r="D59" s="106" t="s">
        <v>115</v>
      </c>
      <c r="E59" s="56"/>
      <c r="F59" s="89">
        <v>150</v>
      </c>
      <c r="G59" s="52">
        <v>4200</v>
      </c>
      <c r="H59" s="122">
        <f t="shared" si="2"/>
        <v>630000</v>
      </c>
      <c r="I59" s="108"/>
      <c r="J59" s="115"/>
      <c r="K59" s="26"/>
    </row>
    <row r="60" spans="2:11" ht="20.25" x14ac:dyDescent="0.25">
      <c r="B60" s="8">
        <f t="shared" si="1"/>
        <v>55</v>
      </c>
      <c r="C60" s="110"/>
      <c r="D60" s="106" t="s">
        <v>21</v>
      </c>
      <c r="E60" s="56"/>
      <c r="F60" s="89">
        <v>200</v>
      </c>
      <c r="G60" s="52">
        <v>4200</v>
      </c>
      <c r="H60" s="122">
        <f t="shared" si="2"/>
        <v>840000</v>
      </c>
      <c r="I60" s="108"/>
      <c r="J60" s="115"/>
      <c r="K60" s="26"/>
    </row>
    <row r="61" spans="2:11" ht="20.25" x14ac:dyDescent="0.25">
      <c r="B61" s="8">
        <f t="shared" si="1"/>
        <v>56</v>
      </c>
      <c r="C61" s="110"/>
      <c r="D61" s="106" t="s">
        <v>113</v>
      </c>
      <c r="E61" s="56"/>
      <c r="F61" s="89">
        <v>50</v>
      </c>
      <c r="G61" s="52">
        <v>1260</v>
      </c>
      <c r="H61" s="122">
        <f t="shared" si="2"/>
        <v>63000</v>
      </c>
      <c r="I61" s="108"/>
      <c r="J61" s="115"/>
      <c r="K61" s="26"/>
    </row>
    <row r="62" spans="2:11" ht="21" thickBot="1" x14ac:dyDescent="0.3">
      <c r="B62" s="11">
        <f t="shared" si="1"/>
        <v>57</v>
      </c>
      <c r="C62" s="111"/>
      <c r="D62" s="107" t="s">
        <v>114</v>
      </c>
      <c r="E62" s="56"/>
      <c r="F62" s="90">
        <v>200</v>
      </c>
      <c r="G62" s="53">
        <v>8400</v>
      </c>
      <c r="H62" s="123">
        <f t="shared" si="2"/>
        <v>1680000</v>
      </c>
      <c r="I62" s="108"/>
      <c r="J62" s="114"/>
      <c r="K62" s="26"/>
    </row>
    <row r="63" spans="2:11" ht="19.5" x14ac:dyDescent="0.25">
      <c r="B63" s="12">
        <f t="shared" si="1"/>
        <v>58</v>
      </c>
      <c r="C63" s="58" t="s">
        <v>11</v>
      </c>
      <c r="D63" s="41" t="s">
        <v>116</v>
      </c>
      <c r="E63" s="56"/>
      <c r="F63" s="88">
        <v>30</v>
      </c>
      <c r="G63" s="51">
        <v>19800</v>
      </c>
      <c r="H63" s="119">
        <f t="shared" si="2"/>
        <v>594000</v>
      </c>
      <c r="I63" s="108"/>
      <c r="J63" s="28" t="s">
        <v>132</v>
      </c>
      <c r="K63" s="26"/>
    </row>
    <row r="64" spans="2:11" ht="19.5" x14ac:dyDescent="0.25">
      <c r="B64" s="8">
        <f t="shared" si="1"/>
        <v>59</v>
      </c>
      <c r="C64" s="59"/>
      <c r="D64" s="38" t="s">
        <v>117</v>
      </c>
      <c r="E64" s="56"/>
      <c r="F64" s="89">
        <v>50</v>
      </c>
      <c r="G64" s="52">
        <v>23100</v>
      </c>
      <c r="H64" s="124">
        <f t="shared" si="2"/>
        <v>1155000</v>
      </c>
      <c r="I64" s="108"/>
      <c r="J64" s="29"/>
      <c r="K64" s="26"/>
    </row>
    <row r="65" spans="2:11" ht="19.5" x14ac:dyDescent="0.25">
      <c r="B65" s="8">
        <f t="shared" si="1"/>
        <v>60</v>
      </c>
      <c r="C65" s="59"/>
      <c r="D65" s="38" t="s">
        <v>26</v>
      </c>
      <c r="E65" s="56"/>
      <c r="F65" s="89">
        <v>10</v>
      </c>
      <c r="G65" s="52">
        <v>23100</v>
      </c>
      <c r="H65" s="124">
        <f t="shared" si="2"/>
        <v>231000</v>
      </c>
      <c r="I65" s="108"/>
      <c r="J65" s="29"/>
      <c r="K65" s="26"/>
    </row>
    <row r="66" spans="2:11" ht="19.5" x14ac:dyDescent="0.25">
      <c r="B66" s="8">
        <f t="shared" si="1"/>
        <v>61</v>
      </c>
      <c r="C66" s="59"/>
      <c r="D66" s="38" t="s">
        <v>118</v>
      </c>
      <c r="E66" s="56"/>
      <c r="F66" s="89">
        <v>150</v>
      </c>
      <c r="G66" s="52">
        <v>5280</v>
      </c>
      <c r="H66" s="124">
        <f t="shared" si="2"/>
        <v>792000</v>
      </c>
      <c r="I66" s="108"/>
      <c r="J66" s="29"/>
      <c r="K66" s="26"/>
    </row>
    <row r="67" spans="2:11" ht="19.5" x14ac:dyDescent="0.25">
      <c r="B67" s="8">
        <f t="shared" si="1"/>
        <v>62</v>
      </c>
      <c r="C67" s="59"/>
      <c r="D67" s="38" t="s">
        <v>119</v>
      </c>
      <c r="E67" s="56"/>
      <c r="F67" s="89">
        <v>50</v>
      </c>
      <c r="G67" s="52">
        <v>23100</v>
      </c>
      <c r="H67" s="124">
        <f t="shared" si="2"/>
        <v>1155000</v>
      </c>
      <c r="I67" s="108"/>
      <c r="J67" s="29"/>
      <c r="K67" s="26"/>
    </row>
    <row r="68" spans="2:11" ht="19.5" x14ac:dyDescent="0.25">
      <c r="B68" s="8">
        <f t="shared" si="1"/>
        <v>63</v>
      </c>
      <c r="C68" s="59"/>
      <c r="D68" s="38" t="s">
        <v>120</v>
      </c>
      <c r="E68" s="56"/>
      <c r="F68" s="89">
        <v>50</v>
      </c>
      <c r="G68" s="52">
        <v>23100</v>
      </c>
      <c r="H68" s="124">
        <f t="shared" si="2"/>
        <v>1155000</v>
      </c>
      <c r="I68" s="108"/>
      <c r="J68" s="29"/>
      <c r="K68" s="26"/>
    </row>
    <row r="69" spans="2:11" ht="19.5" x14ac:dyDescent="0.25">
      <c r="B69" s="8">
        <f t="shared" si="1"/>
        <v>64</v>
      </c>
      <c r="C69" s="59"/>
      <c r="D69" s="38" t="s">
        <v>121</v>
      </c>
      <c r="E69" s="56"/>
      <c r="F69" s="89">
        <v>50</v>
      </c>
      <c r="G69" s="52">
        <v>17820</v>
      </c>
      <c r="H69" s="124">
        <f t="shared" si="2"/>
        <v>891000</v>
      </c>
      <c r="I69" s="108"/>
      <c r="J69" s="29"/>
      <c r="K69" s="26"/>
    </row>
    <row r="70" spans="2:11" ht="19.5" x14ac:dyDescent="0.25">
      <c r="B70" s="8">
        <f t="shared" si="1"/>
        <v>65</v>
      </c>
      <c r="C70" s="59"/>
      <c r="D70" s="38" t="s">
        <v>121</v>
      </c>
      <c r="E70" s="56"/>
      <c r="F70" s="89">
        <v>250</v>
      </c>
      <c r="G70" s="52">
        <v>16500</v>
      </c>
      <c r="H70" s="52">
        <f t="shared" si="2"/>
        <v>4125000</v>
      </c>
      <c r="I70" s="108"/>
      <c r="J70" s="29"/>
      <c r="K70" s="26"/>
    </row>
    <row r="71" spans="2:11" ht="19.5" x14ac:dyDescent="0.25">
      <c r="B71" s="8">
        <f t="shared" si="1"/>
        <v>66</v>
      </c>
      <c r="C71" s="59"/>
      <c r="D71" s="38" t="s">
        <v>122</v>
      </c>
      <c r="E71" s="56"/>
      <c r="F71" s="89">
        <v>200</v>
      </c>
      <c r="G71" s="52">
        <v>46200</v>
      </c>
      <c r="H71" s="52">
        <f t="shared" si="2"/>
        <v>9240000</v>
      </c>
      <c r="I71" s="108"/>
      <c r="J71" s="29"/>
      <c r="K71" s="26"/>
    </row>
    <row r="72" spans="2:11" ht="19.5" x14ac:dyDescent="0.25">
      <c r="B72" s="8">
        <f t="shared" ref="B72:B101" si="3">+B71+1</f>
        <v>67</v>
      </c>
      <c r="C72" s="59"/>
      <c r="D72" s="38" t="s">
        <v>123</v>
      </c>
      <c r="E72" s="56"/>
      <c r="F72" s="89">
        <v>300</v>
      </c>
      <c r="G72" s="52">
        <v>1320</v>
      </c>
      <c r="H72" s="52">
        <f t="shared" si="2"/>
        <v>396000</v>
      </c>
      <c r="I72" s="108"/>
      <c r="J72" s="29"/>
      <c r="K72" s="26"/>
    </row>
    <row r="73" spans="2:11" ht="19.5" x14ac:dyDescent="0.25">
      <c r="B73" s="8">
        <f t="shared" si="3"/>
        <v>68</v>
      </c>
      <c r="C73" s="59"/>
      <c r="D73" s="38" t="s">
        <v>124</v>
      </c>
      <c r="E73" s="56"/>
      <c r="F73" s="89">
        <v>40</v>
      </c>
      <c r="G73" s="52">
        <v>6600</v>
      </c>
      <c r="H73" s="52">
        <f t="shared" si="2"/>
        <v>264000</v>
      </c>
      <c r="I73" s="108"/>
      <c r="J73" s="29"/>
      <c r="K73" s="26"/>
    </row>
    <row r="74" spans="2:11" ht="19.5" x14ac:dyDescent="0.25">
      <c r="B74" s="8">
        <f t="shared" si="3"/>
        <v>69</v>
      </c>
      <c r="C74" s="59"/>
      <c r="D74" s="38" t="s">
        <v>125</v>
      </c>
      <c r="E74" s="56"/>
      <c r="F74" s="89">
        <v>100</v>
      </c>
      <c r="G74" s="52">
        <v>3300</v>
      </c>
      <c r="H74" s="52">
        <f t="shared" si="2"/>
        <v>330000</v>
      </c>
      <c r="I74" s="108"/>
      <c r="J74" s="29"/>
      <c r="K74" s="26"/>
    </row>
    <row r="75" spans="2:11" ht="19.5" x14ac:dyDescent="0.25">
      <c r="B75" s="8">
        <f t="shared" si="3"/>
        <v>70</v>
      </c>
      <c r="C75" s="59"/>
      <c r="D75" s="38" t="s">
        <v>20</v>
      </c>
      <c r="E75" s="56"/>
      <c r="F75" s="89">
        <v>100</v>
      </c>
      <c r="G75" s="52">
        <v>9900</v>
      </c>
      <c r="H75" s="52">
        <f t="shared" si="2"/>
        <v>990000</v>
      </c>
      <c r="I75" s="108"/>
      <c r="J75" s="29"/>
      <c r="K75" s="26"/>
    </row>
    <row r="76" spans="2:11" ht="19.5" x14ac:dyDescent="0.25">
      <c r="B76" s="8">
        <f t="shared" si="3"/>
        <v>71</v>
      </c>
      <c r="C76" s="59"/>
      <c r="D76" s="38" t="s">
        <v>20</v>
      </c>
      <c r="E76" s="56"/>
      <c r="F76" s="89">
        <v>80</v>
      </c>
      <c r="G76" s="52">
        <v>13200</v>
      </c>
      <c r="H76" s="52">
        <f t="shared" si="2"/>
        <v>1056000</v>
      </c>
      <c r="I76" s="108"/>
      <c r="J76" s="29"/>
      <c r="K76" s="26"/>
    </row>
    <row r="77" spans="2:11" ht="19.5" x14ac:dyDescent="0.25">
      <c r="B77" s="8">
        <f t="shared" si="3"/>
        <v>72</v>
      </c>
      <c r="C77" s="59"/>
      <c r="D77" s="38" t="s">
        <v>126</v>
      </c>
      <c r="E77" s="56"/>
      <c r="F77" s="89">
        <v>60</v>
      </c>
      <c r="G77" s="52">
        <v>9900</v>
      </c>
      <c r="H77" s="52">
        <f t="shared" si="2"/>
        <v>594000</v>
      </c>
      <c r="I77" s="108"/>
      <c r="J77" s="29"/>
      <c r="K77" s="26"/>
    </row>
    <row r="78" spans="2:11" ht="19.5" x14ac:dyDescent="0.25">
      <c r="B78" s="8">
        <f t="shared" si="3"/>
        <v>73</v>
      </c>
      <c r="C78" s="59"/>
      <c r="D78" s="38" t="s">
        <v>127</v>
      </c>
      <c r="E78" s="56"/>
      <c r="F78" s="89">
        <v>50</v>
      </c>
      <c r="G78" s="52">
        <v>9900</v>
      </c>
      <c r="H78" s="52">
        <f t="shared" si="2"/>
        <v>495000</v>
      </c>
      <c r="I78" s="108"/>
      <c r="J78" s="29"/>
      <c r="K78" s="26"/>
    </row>
    <row r="79" spans="2:11" ht="19.5" x14ac:dyDescent="0.25">
      <c r="B79" s="8">
        <f t="shared" si="3"/>
        <v>74</v>
      </c>
      <c r="C79" s="59"/>
      <c r="D79" s="38" t="s">
        <v>128</v>
      </c>
      <c r="E79" s="56"/>
      <c r="F79" s="89">
        <v>60</v>
      </c>
      <c r="G79" s="52">
        <v>9900</v>
      </c>
      <c r="H79" s="52">
        <f t="shared" si="2"/>
        <v>594000</v>
      </c>
      <c r="I79" s="108"/>
      <c r="J79" s="29"/>
      <c r="K79" s="26"/>
    </row>
    <row r="80" spans="2:11" ht="19.5" x14ac:dyDescent="0.25">
      <c r="B80" s="8">
        <f t="shared" si="3"/>
        <v>75</v>
      </c>
      <c r="C80" s="59"/>
      <c r="D80" s="38" t="s">
        <v>129</v>
      </c>
      <c r="E80" s="56"/>
      <c r="F80" s="89">
        <v>100</v>
      </c>
      <c r="G80" s="52">
        <v>26400</v>
      </c>
      <c r="H80" s="52">
        <f t="shared" si="2"/>
        <v>2640000</v>
      </c>
      <c r="I80" s="108"/>
      <c r="J80" s="29"/>
      <c r="K80" s="26"/>
    </row>
    <row r="81" spans="2:11" ht="19.5" x14ac:dyDescent="0.25">
      <c r="B81" s="8">
        <f t="shared" si="3"/>
        <v>76</v>
      </c>
      <c r="C81" s="59"/>
      <c r="D81" s="38" t="s">
        <v>130</v>
      </c>
      <c r="E81" s="56"/>
      <c r="F81" s="89">
        <v>10</v>
      </c>
      <c r="G81" s="52">
        <v>9900</v>
      </c>
      <c r="H81" s="52">
        <f t="shared" si="2"/>
        <v>99000</v>
      </c>
      <c r="I81" s="108"/>
      <c r="J81" s="29"/>
      <c r="K81" s="26"/>
    </row>
    <row r="82" spans="2:11" ht="20.25" thickBot="1" x14ac:dyDescent="0.3">
      <c r="B82" s="13">
        <f t="shared" si="3"/>
        <v>77</v>
      </c>
      <c r="C82" s="60"/>
      <c r="D82" s="39" t="s">
        <v>131</v>
      </c>
      <c r="E82" s="56"/>
      <c r="F82" s="90">
        <v>50</v>
      </c>
      <c r="G82" s="53">
        <v>23100</v>
      </c>
      <c r="H82" s="53">
        <f t="shared" si="2"/>
        <v>1155000</v>
      </c>
      <c r="I82" s="108"/>
      <c r="J82" s="30"/>
      <c r="K82" s="26"/>
    </row>
    <row r="83" spans="2:11" ht="19.5" x14ac:dyDescent="0.25">
      <c r="B83" s="10">
        <f t="shared" si="3"/>
        <v>78</v>
      </c>
      <c r="C83" s="47" t="s">
        <v>10</v>
      </c>
      <c r="D83" s="41" t="s">
        <v>133</v>
      </c>
      <c r="E83" s="56"/>
      <c r="F83" s="88">
        <v>1</v>
      </c>
      <c r="G83" s="51">
        <v>950000</v>
      </c>
      <c r="H83" s="51">
        <f t="shared" si="2"/>
        <v>950000</v>
      </c>
      <c r="I83" s="108"/>
      <c r="J83" s="83" t="s">
        <v>137</v>
      </c>
      <c r="K83" s="26"/>
    </row>
    <row r="84" spans="2:11" ht="19.5" x14ac:dyDescent="0.25">
      <c r="B84" s="8">
        <f t="shared" si="3"/>
        <v>79</v>
      </c>
      <c r="C84" s="48"/>
      <c r="D84" s="38" t="s">
        <v>134</v>
      </c>
      <c r="E84" s="56"/>
      <c r="F84" s="89">
        <v>1</v>
      </c>
      <c r="G84" s="52">
        <v>950000</v>
      </c>
      <c r="H84" s="52">
        <f t="shared" si="2"/>
        <v>950000</v>
      </c>
      <c r="I84" s="108"/>
      <c r="J84" s="84"/>
      <c r="K84" s="26"/>
    </row>
    <row r="85" spans="2:11" ht="19.5" x14ac:dyDescent="0.25">
      <c r="B85" s="8">
        <f t="shared" si="3"/>
        <v>80</v>
      </c>
      <c r="C85" s="48"/>
      <c r="D85" s="38" t="s">
        <v>135</v>
      </c>
      <c r="E85" s="56"/>
      <c r="F85" s="89">
        <v>1</v>
      </c>
      <c r="G85" s="52">
        <v>950000</v>
      </c>
      <c r="H85" s="52">
        <f t="shared" si="2"/>
        <v>950000</v>
      </c>
      <c r="I85" s="108"/>
      <c r="J85" s="84"/>
      <c r="K85" s="26"/>
    </row>
    <row r="86" spans="2:11" ht="20.25" thickBot="1" x14ac:dyDescent="0.3">
      <c r="B86" s="13">
        <f t="shared" si="3"/>
        <v>81</v>
      </c>
      <c r="C86" s="49"/>
      <c r="D86" s="39" t="s">
        <v>136</v>
      </c>
      <c r="E86" s="56"/>
      <c r="F86" s="90">
        <v>1</v>
      </c>
      <c r="G86" s="53">
        <v>950000</v>
      </c>
      <c r="H86" s="53">
        <f t="shared" si="2"/>
        <v>950000</v>
      </c>
      <c r="I86" s="108"/>
      <c r="J86" s="85"/>
      <c r="K86" s="26"/>
    </row>
    <row r="87" spans="2:11" ht="20.25" thickBot="1" x14ac:dyDescent="0.3">
      <c r="B87" s="44">
        <f t="shared" si="3"/>
        <v>82</v>
      </c>
      <c r="C87" s="47" t="s">
        <v>11</v>
      </c>
      <c r="D87" s="41" t="s">
        <v>138</v>
      </c>
      <c r="E87" s="56"/>
      <c r="F87" s="91">
        <v>25</v>
      </c>
      <c r="G87" s="51">
        <v>96000</v>
      </c>
      <c r="H87" s="51">
        <f t="shared" si="2"/>
        <v>2400000</v>
      </c>
      <c r="I87" s="108"/>
      <c r="J87" s="83" t="s">
        <v>140</v>
      </c>
      <c r="K87" s="26"/>
    </row>
    <row r="88" spans="2:11" ht="20.25" thickBot="1" x14ac:dyDescent="0.3">
      <c r="B88" s="42">
        <f t="shared" si="3"/>
        <v>83</v>
      </c>
      <c r="C88" s="49"/>
      <c r="D88" s="39" t="s">
        <v>139</v>
      </c>
      <c r="E88" s="56"/>
      <c r="F88" s="117">
        <v>20</v>
      </c>
      <c r="G88" s="53">
        <v>19200</v>
      </c>
      <c r="H88" s="62">
        <f t="shared" si="2"/>
        <v>384000</v>
      </c>
      <c r="I88" s="108"/>
      <c r="J88" s="85"/>
      <c r="K88" s="26"/>
    </row>
    <row r="89" spans="2:11" ht="19.5" x14ac:dyDescent="0.25">
      <c r="B89" s="12">
        <v>83</v>
      </c>
      <c r="C89" s="47" t="s">
        <v>11</v>
      </c>
      <c r="D89" s="41" t="s">
        <v>141</v>
      </c>
      <c r="E89" s="56"/>
      <c r="F89" s="88">
        <v>6</v>
      </c>
      <c r="G89" s="51">
        <v>16800</v>
      </c>
      <c r="H89" s="51">
        <f t="shared" si="2"/>
        <v>100800</v>
      </c>
      <c r="I89" s="108"/>
      <c r="J89" s="55" t="s">
        <v>152</v>
      </c>
      <c r="K89" s="26"/>
    </row>
    <row r="90" spans="2:11" ht="19.5" x14ac:dyDescent="0.25">
      <c r="B90" s="8">
        <f>+B89+1</f>
        <v>84</v>
      </c>
      <c r="C90" s="48"/>
      <c r="D90" s="38" t="s">
        <v>142</v>
      </c>
      <c r="E90" s="56"/>
      <c r="F90" s="89">
        <v>2</v>
      </c>
      <c r="G90" s="52">
        <v>294000</v>
      </c>
      <c r="H90" s="52">
        <f t="shared" si="2"/>
        <v>588000</v>
      </c>
      <c r="I90" s="108"/>
      <c r="J90" s="56"/>
      <c r="K90" s="26"/>
    </row>
    <row r="91" spans="2:11" ht="19.5" x14ac:dyDescent="0.25">
      <c r="B91" s="8">
        <f>+B90+1</f>
        <v>85</v>
      </c>
      <c r="C91" s="48"/>
      <c r="D91" s="38" t="s">
        <v>143</v>
      </c>
      <c r="E91" s="56"/>
      <c r="F91" s="89">
        <v>100</v>
      </c>
      <c r="G91" s="52">
        <v>16800</v>
      </c>
      <c r="H91" s="52">
        <f t="shared" si="2"/>
        <v>1680000</v>
      </c>
      <c r="I91" s="108"/>
      <c r="J91" s="56"/>
      <c r="K91" s="26"/>
    </row>
    <row r="92" spans="2:11" ht="19.5" x14ac:dyDescent="0.25">
      <c r="B92" s="8">
        <f>+B91+1</f>
        <v>86</v>
      </c>
      <c r="C92" s="48"/>
      <c r="D92" s="38" t="s">
        <v>144</v>
      </c>
      <c r="E92" s="56"/>
      <c r="F92" s="89">
        <v>100</v>
      </c>
      <c r="G92" s="52">
        <v>16800</v>
      </c>
      <c r="H92" s="52">
        <f t="shared" si="2"/>
        <v>1680000</v>
      </c>
      <c r="I92" s="108"/>
      <c r="J92" s="56"/>
      <c r="K92" s="26"/>
    </row>
    <row r="93" spans="2:11" ht="19.5" x14ac:dyDescent="0.25">
      <c r="B93" s="8">
        <v>87</v>
      </c>
      <c r="C93" s="48"/>
      <c r="D93" s="38" t="s">
        <v>149</v>
      </c>
      <c r="E93" s="56"/>
      <c r="F93" s="89">
        <v>300</v>
      </c>
      <c r="G93" s="52">
        <v>12600</v>
      </c>
      <c r="H93" s="52">
        <f t="shared" si="2"/>
        <v>3780000</v>
      </c>
      <c r="I93" s="108"/>
      <c r="J93" s="56"/>
      <c r="K93" s="26"/>
    </row>
    <row r="94" spans="2:11" ht="20.25" customHeight="1" x14ac:dyDescent="0.25">
      <c r="B94" s="8">
        <f t="shared" si="3"/>
        <v>88</v>
      </c>
      <c r="C94" s="48"/>
      <c r="D94" s="38" t="s">
        <v>145</v>
      </c>
      <c r="E94" s="56"/>
      <c r="F94" s="89">
        <v>300</v>
      </c>
      <c r="G94" s="52">
        <v>12600</v>
      </c>
      <c r="H94" s="52">
        <f t="shared" si="2"/>
        <v>3780000</v>
      </c>
      <c r="I94" s="108"/>
      <c r="J94" s="56"/>
      <c r="K94" s="26"/>
    </row>
    <row r="95" spans="2:11" ht="19.5" x14ac:dyDescent="0.25">
      <c r="B95" s="8">
        <f t="shared" si="3"/>
        <v>89</v>
      </c>
      <c r="C95" s="48"/>
      <c r="D95" s="38" t="s">
        <v>146</v>
      </c>
      <c r="E95" s="56"/>
      <c r="F95" s="89">
        <v>60</v>
      </c>
      <c r="G95" s="52">
        <v>16800</v>
      </c>
      <c r="H95" s="52">
        <f t="shared" si="2"/>
        <v>1008000</v>
      </c>
      <c r="I95" s="108"/>
      <c r="J95" s="56"/>
      <c r="K95" s="26"/>
    </row>
    <row r="96" spans="2:11" ht="19.5" x14ac:dyDescent="0.25">
      <c r="B96" s="8">
        <f t="shared" si="3"/>
        <v>90</v>
      </c>
      <c r="C96" s="48"/>
      <c r="D96" s="38" t="s">
        <v>150</v>
      </c>
      <c r="E96" s="56"/>
      <c r="F96" s="89">
        <v>100</v>
      </c>
      <c r="G96" s="52">
        <v>12600</v>
      </c>
      <c r="H96" s="52">
        <f t="shared" si="2"/>
        <v>1260000</v>
      </c>
      <c r="I96" s="108"/>
      <c r="J96" s="56"/>
      <c r="K96" s="26"/>
    </row>
    <row r="97" spans="2:11" ht="59.25" customHeight="1" x14ac:dyDescent="0.25">
      <c r="B97" s="8">
        <f t="shared" si="3"/>
        <v>91</v>
      </c>
      <c r="C97" s="48"/>
      <c r="D97" s="23" t="s">
        <v>147</v>
      </c>
      <c r="E97" s="56"/>
      <c r="F97" s="89">
        <v>800</v>
      </c>
      <c r="G97" s="52">
        <v>1260</v>
      </c>
      <c r="H97" s="52">
        <f t="shared" si="2"/>
        <v>1008000</v>
      </c>
      <c r="I97" s="108"/>
      <c r="J97" s="56"/>
      <c r="K97" s="26"/>
    </row>
    <row r="98" spans="2:11" ht="19.5" x14ac:dyDescent="0.25">
      <c r="B98" s="8">
        <f t="shared" si="3"/>
        <v>92</v>
      </c>
      <c r="C98" s="48"/>
      <c r="D98" s="38" t="s">
        <v>22</v>
      </c>
      <c r="E98" s="56"/>
      <c r="F98" s="89">
        <v>70</v>
      </c>
      <c r="G98" s="52">
        <v>8400</v>
      </c>
      <c r="H98" s="52">
        <f t="shared" si="2"/>
        <v>588000</v>
      </c>
      <c r="I98" s="108"/>
      <c r="J98" s="56"/>
      <c r="K98" s="26"/>
    </row>
    <row r="99" spans="2:11" ht="19.5" x14ac:dyDescent="0.25">
      <c r="B99" s="8">
        <f t="shared" si="3"/>
        <v>93</v>
      </c>
      <c r="C99" s="48"/>
      <c r="D99" s="38" t="s">
        <v>22</v>
      </c>
      <c r="E99" s="56"/>
      <c r="F99" s="89">
        <v>100</v>
      </c>
      <c r="G99" s="52">
        <v>6720</v>
      </c>
      <c r="H99" s="52">
        <f t="shared" si="2"/>
        <v>672000</v>
      </c>
      <c r="I99" s="108"/>
      <c r="J99" s="56"/>
      <c r="K99" s="26"/>
    </row>
    <row r="100" spans="2:11" ht="19.5" x14ac:dyDescent="0.25">
      <c r="B100" s="8">
        <f t="shared" si="3"/>
        <v>94</v>
      </c>
      <c r="C100" s="48"/>
      <c r="D100" s="38" t="s">
        <v>151</v>
      </c>
      <c r="E100" s="56"/>
      <c r="F100" s="89">
        <v>2000</v>
      </c>
      <c r="G100" s="52">
        <v>1680</v>
      </c>
      <c r="H100" s="52">
        <f t="shared" si="2"/>
        <v>3360000</v>
      </c>
      <c r="I100" s="108"/>
      <c r="J100" s="56"/>
      <c r="K100" s="26"/>
    </row>
    <row r="101" spans="2:11" ht="20.25" thickBot="1" x14ac:dyDescent="0.3">
      <c r="B101" s="13">
        <f t="shared" si="3"/>
        <v>95</v>
      </c>
      <c r="C101" s="49"/>
      <c r="D101" s="39" t="s">
        <v>148</v>
      </c>
      <c r="E101" s="56"/>
      <c r="F101" s="90">
        <v>100</v>
      </c>
      <c r="G101" s="53">
        <v>21000</v>
      </c>
      <c r="H101" s="53">
        <f t="shared" si="2"/>
        <v>2100000</v>
      </c>
      <c r="I101" s="98"/>
      <c r="J101" s="57"/>
      <c r="K101" s="26"/>
    </row>
    <row r="102" spans="2:11" ht="20.25" thickBot="1" x14ac:dyDescent="0.3">
      <c r="B102" s="7">
        <f>+B66+1</f>
        <v>62</v>
      </c>
      <c r="C102" s="32" t="s">
        <v>27</v>
      </c>
      <c r="D102" s="40" t="s">
        <v>24</v>
      </c>
      <c r="E102" s="56"/>
      <c r="F102" s="91">
        <v>2</v>
      </c>
      <c r="G102" s="68">
        <f>H102/F102</f>
        <v>15933000</v>
      </c>
      <c r="H102" s="68">
        <v>31866000</v>
      </c>
      <c r="I102" s="25" t="s">
        <v>50</v>
      </c>
      <c r="J102" s="7" t="s">
        <v>101</v>
      </c>
      <c r="K102" s="26"/>
    </row>
    <row r="103" spans="2:11" ht="20.25" thickBot="1" x14ac:dyDescent="0.3">
      <c r="B103" s="7">
        <f>+B102+1</f>
        <v>63</v>
      </c>
      <c r="C103" s="32" t="s">
        <v>27</v>
      </c>
      <c r="D103" s="40" t="s">
        <v>102</v>
      </c>
      <c r="E103" s="56"/>
      <c r="F103" s="91">
        <v>20</v>
      </c>
      <c r="G103" s="68">
        <f>H103/F103</f>
        <v>17534000</v>
      </c>
      <c r="H103" s="68">
        <v>350680000</v>
      </c>
      <c r="I103" s="26"/>
      <c r="J103" s="7" t="s">
        <v>95</v>
      </c>
      <c r="K103" s="26"/>
    </row>
    <row r="104" spans="2:11" ht="20.25" thickBot="1" x14ac:dyDescent="0.3">
      <c r="B104" s="7">
        <f>+B103+1</f>
        <v>64</v>
      </c>
      <c r="C104" s="32" t="s">
        <v>11</v>
      </c>
      <c r="D104" s="40" t="s">
        <v>104</v>
      </c>
      <c r="E104" s="56"/>
      <c r="F104" s="91">
        <v>15</v>
      </c>
      <c r="G104" s="68">
        <f>H104/F104</f>
        <v>41699</v>
      </c>
      <c r="H104" s="68">
        <v>625485</v>
      </c>
      <c r="I104" s="26"/>
      <c r="J104" s="7" t="s">
        <v>103</v>
      </c>
      <c r="K104" s="26"/>
    </row>
    <row r="105" spans="2:11" ht="20.25" thickBot="1" x14ac:dyDescent="0.3">
      <c r="B105" s="7">
        <f>+B104+1</f>
        <v>65</v>
      </c>
      <c r="C105" s="32" t="s">
        <v>10</v>
      </c>
      <c r="D105" s="40" t="s">
        <v>105</v>
      </c>
      <c r="E105" s="56"/>
      <c r="F105" s="91">
        <v>1</v>
      </c>
      <c r="G105" s="68">
        <v>1345555</v>
      </c>
      <c r="H105" s="68">
        <v>1345555</v>
      </c>
      <c r="I105" s="26"/>
      <c r="J105" s="7" t="s">
        <v>106</v>
      </c>
      <c r="K105" s="26"/>
    </row>
    <row r="106" spans="2:11" ht="20.25" thickBot="1" x14ac:dyDescent="0.3">
      <c r="B106" s="7">
        <v>100</v>
      </c>
      <c r="C106" s="32" t="s">
        <v>11</v>
      </c>
      <c r="D106" s="40" t="s">
        <v>153</v>
      </c>
      <c r="E106" s="57"/>
      <c r="F106" s="7">
        <v>200</v>
      </c>
      <c r="G106" s="68">
        <f>H106/F106</f>
        <v>89900</v>
      </c>
      <c r="H106" s="68">
        <v>17980000</v>
      </c>
      <c r="I106" s="27"/>
      <c r="J106" s="7" t="s">
        <v>16</v>
      </c>
      <c r="K106" s="27"/>
    </row>
    <row r="107" spans="2:11" x14ac:dyDescent="0.25">
      <c r="G107" s="3"/>
    </row>
    <row r="108" spans="2:11" x14ac:dyDescent="0.25">
      <c r="G108" s="3"/>
    </row>
    <row r="109" spans="2:11" x14ac:dyDescent="0.25">
      <c r="G109" s="3"/>
    </row>
    <row r="110" spans="2:11" x14ac:dyDescent="0.25">
      <c r="G110" s="3"/>
    </row>
    <row r="111" spans="2:11" x14ac:dyDescent="0.25">
      <c r="G111" s="3"/>
    </row>
    <row r="112" spans="2:11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  <row r="205" spans="7:7" x14ac:dyDescent="0.25">
      <c r="G205" s="3"/>
    </row>
    <row r="206" spans="7:7" x14ac:dyDescent="0.25">
      <c r="G206" s="3"/>
    </row>
    <row r="207" spans="7:7" x14ac:dyDescent="0.25">
      <c r="G207" s="3"/>
    </row>
  </sheetData>
  <mergeCells count="38">
    <mergeCell ref="C83:C86"/>
    <mergeCell ref="J83:J86"/>
    <mergeCell ref="C87:C88"/>
    <mergeCell ref="J87:J88"/>
    <mergeCell ref="J89:J101"/>
    <mergeCell ref="I54:I101"/>
    <mergeCell ref="I102:I106"/>
    <mergeCell ref="E7:E106"/>
    <mergeCell ref="C55:C56"/>
    <mergeCell ref="J55:J56"/>
    <mergeCell ref="C57:C62"/>
    <mergeCell ref="J57:J62"/>
    <mergeCell ref="C63:C82"/>
    <mergeCell ref="J63:J82"/>
    <mergeCell ref="K28:K53"/>
    <mergeCell ref="I39:I53"/>
    <mergeCell ref="K54:K106"/>
    <mergeCell ref="I19:I27"/>
    <mergeCell ref="K7:K27"/>
    <mergeCell ref="J28:J33"/>
    <mergeCell ref="J37:J38"/>
    <mergeCell ref="I28:I38"/>
    <mergeCell ref="B2:K2"/>
    <mergeCell ref="B3:K3"/>
    <mergeCell ref="C7:C9"/>
    <mergeCell ref="J7:J9"/>
    <mergeCell ref="C11:C13"/>
    <mergeCell ref="J11:J13"/>
    <mergeCell ref="C14:C15"/>
    <mergeCell ref="J14:J15"/>
    <mergeCell ref="C16:C17"/>
    <mergeCell ref="J16:J17"/>
    <mergeCell ref="I7:I18"/>
    <mergeCell ref="C28:C33"/>
    <mergeCell ref="C34:C36"/>
    <mergeCell ref="J34:J36"/>
    <mergeCell ref="C37:C38"/>
    <mergeCell ref="C89:C101"/>
  </mergeCells>
  <pageMargins left="0.19685039370078741" right="0.19685039370078741" top="0.19685039370078741" bottom="0.19685039370078741" header="0.19685039370078741" footer="0.31496062992125984"/>
  <pageSetup paperSize="9" scale="2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III-квартал</vt:lpstr>
      <vt:lpstr>Лист3</vt:lpstr>
      <vt:lpstr>'III-квартал'!Область_печати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2022-06-24T09:33:40Z</cp:lastPrinted>
  <dcterms:created xsi:type="dcterms:W3CDTF">2021-07-28T13:45:44Z</dcterms:created>
  <dcterms:modified xsi:type="dcterms:W3CDTF">2022-06-24T10:34:02Z</dcterms:modified>
</cp:coreProperties>
</file>