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8800" windowHeight="12135"/>
  </bookViews>
  <sheets>
    <sheet name="2022 йил " sheetId="8" r:id="rId1"/>
  </sheets>
  <externalReferences>
    <externalReference r:id="rId2"/>
  </externalReferences>
  <definedNames>
    <definedName name="_xlnm._FilterDatabase" localSheetId="0" hidden="1">'2022 йил '!$A$6:$P$36</definedName>
    <definedName name="raz1s101gr3" localSheetId="0">'[1]Обмен 1'!#REF!</definedName>
    <definedName name="raz1s101gr3">'[1]Обмен 1'!#REF!</definedName>
    <definedName name="_xlnm.Print_Area" localSheetId="0">'2022 йил '!$A$1:$P$36</definedName>
  </definedNames>
  <calcPr calcId="15251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N36" i="8" l="1"/>
  <c r="M36" i="8"/>
  <c r="K36" i="8"/>
  <c r="J36" i="8"/>
  <c r="H36" i="8"/>
  <c r="G36" i="8"/>
  <c r="E36" i="8"/>
  <c r="F36" i="8" s="1"/>
  <c r="D36" i="8"/>
  <c r="D8" i="8" l="1"/>
  <c r="D9" i="8"/>
  <c r="D10" i="8"/>
  <c r="D11" i="8"/>
  <c r="D12" i="8"/>
  <c r="D13" i="8"/>
  <c r="D14" i="8"/>
  <c r="D15" i="8"/>
  <c r="D16" i="8"/>
  <c r="D17" i="8"/>
  <c r="D18" i="8"/>
  <c r="D19" i="8"/>
  <c r="D20" i="8"/>
  <c r="D21" i="8"/>
  <c r="D22" i="8"/>
  <c r="D23" i="8"/>
  <c r="D24" i="8"/>
  <c r="D25" i="8"/>
  <c r="D26" i="8"/>
  <c r="D27" i="8"/>
  <c r="D28" i="8"/>
  <c r="D29" i="8"/>
  <c r="D30" i="8"/>
  <c r="D31" i="8"/>
  <c r="D32" i="8"/>
  <c r="D33" i="8"/>
  <c r="D34" i="8"/>
  <c r="D35" i="8"/>
  <c r="M7" i="8" l="1"/>
  <c r="O11" i="8"/>
  <c r="I8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O19" i="8"/>
  <c r="O18" i="8"/>
  <c r="O17" i="8"/>
  <c r="O16" i="8"/>
  <c r="O15" i="8"/>
  <c r="O14" i="8"/>
  <c r="O13" i="8"/>
  <c r="O12" i="8"/>
  <c r="O10" i="8"/>
  <c r="O9" i="8"/>
  <c r="O8" i="8"/>
  <c r="L35" i="8"/>
  <c r="L34" i="8"/>
  <c r="L33" i="8"/>
  <c r="L32" i="8"/>
  <c r="L31" i="8"/>
  <c r="L30" i="8"/>
  <c r="L29" i="8"/>
  <c r="L28" i="8"/>
  <c r="L27" i="8"/>
  <c r="L26" i="8"/>
  <c r="L25" i="8"/>
  <c r="L24" i="8"/>
  <c r="L23" i="8"/>
  <c r="L22" i="8"/>
  <c r="L21" i="8"/>
  <c r="L20" i="8"/>
  <c r="L19" i="8"/>
  <c r="L18" i="8"/>
  <c r="L17" i="8"/>
  <c r="L16" i="8"/>
  <c r="L15" i="8"/>
  <c r="L14" i="8"/>
  <c r="L13" i="8"/>
  <c r="L12" i="8"/>
  <c r="L11" i="8"/>
  <c r="L10" i="8"/>
  <c r="L9" i="8"/>
  <c r="L8" i="8"/>
  <c r="I35" i="8"/>
  <c r="I34" i="8"/>
  <c r="I33" i="8"/>
  <c r="I32" i="8"/>
  <c r="I31" i="8"/>
  <c r="I30" i="8"/>
  <c r="I29" i="8"/>
  <c r="I28" i="8"/>
  <c r="I27" i="8"/>
  <c r="I26" i="8"/>
  <c r="I25" i="8"/>
  <c r="I24" i="8"/>
  <c r="I23" i="8"/>
  <c r="I22" i="8"/>
  <c r="I21" i="8"/>
  <c r="I20" i="8"/>
  <c r="I19" i="8"/>
  <c r="I18" i="8"/>
  <c r="I17" i="8"/>
  <c r="I16" i="8"/>
  <c r="I15" i="8"/>
  <c r="I14" i="8"/>
  <c r="I13" i="8"/>
  <c r="I12" i="8"/>
  <c r="I11" i="8"/>
  <c r="I10" i="8"/>
  <c r="I9" i="8"/>
  <c r="E9" i="8"/>
  <c r="E10" i="8"/>
  <c r="E11" i="8" l="1"/>
  <c r="F11" i="8" s="1"/>
  <c r="E12" i="8"/>
  <c r="E13" i="8"/>
  <c r="F13" i="8" s="1"/>
  <c r="E14" i="8"/>
  <c r="E15" i="8"/>
  <c r="E16" i="8"/>
  <c r="E17" i="8"/>
  <c r="E18" i="8"/>
  <c r="E19" i="8"/>
  <c r="F19" i="8" s="1"/>
  <c r="E20" i="8"/>
  <c r="E21" i="8"/>
  <c r="E22" i="8"/>
  <c r="E23" i="8"/>
  <c r="E24" i="8"/>
  <c r="E25" i="8"/>
  <c r="F25" i="8" s="1"/>
  <c r="E26" i="8"/>
  <c r="E27" i="8"/>
  <c r="E28" i="8"/>
  <c r="E29" i="8"/>
  <c r="E30" i="8"/>
  <c r="E31" i="8"/>
  <c r="E32" i="8"/>
  <c r="E33" i="8"/>
  <c r="E34" i="8"/>
  <c r="E35" i="8"/>
  <c r="E8" i="8"/>
  <c r="G7" i="8"/>
  <c r="J7" i="8"/>
  <c r="F32" i="8" l="1"/>
  <c r="F31" i="8"/>
  <c r="F26" i="8"/>
  <c r="F8" i="8"/>
  <c r="F20" i="8"/>
  <c r="F14" i="8"/>
  <c r="F30" i="8"/>
  <c r="F24" i="8"/>
  <c r="F18" i="8"/>
  <c r="F12" i="8"/>
  <c r="F35" i="8"/>
  <c r="F29" i="8"/>
  <c r="F23" i="8"/>
  <c r="F17" i="8"/>
  <c r="F34" i="8"/>
  <c r="F28" i="8"/>
  <c r="F22" i="8"/>
  <c r="F16" i="8"/>
  <c r="F10" i="8"/>
  <c r="F33" i="8"/>
  <c r="F27" i="8"/>
  <c r="F21" i="8"/>
  <c r="F15" i="8"/>
  <c r="F9" i="8"/>
  <c r="E7" i="8"/>
  <c r="D7" i="8"/>
  <c r="N7" i="8"/>
  <c r="K7" i="8"/>
  <c r="H7" i="8"/>
  <c r="I7" i="8" s="1"/>
  <c r="O36" i="8" l="1"/>
  <c r="O7" i="8"/>
  <c r="L36" i="8"/>
  <c r="L7" i="8"/>
  <c r="F7" i="8"/>
  <c r="I36" i="8"/>
  <c r="P36" i="8" l="1"/>
</calcChain>
</file>

<file path=xl/sharedStrings.xml><?xml version="1.0" encoding="utf-8"?>
<sst xmlns="http://schemas.openxmlformats.org/spreadsheetml/2006/main" count="52" uniqueCount="47">
  <si>
    <t>Т/р</t>
  </si>
  <si>
    <t>МАЪЛУМОТ</t>
  </si>
  <si>
    <t>минг сўмда</t>
  </si>
  <si>
    <t>шундан:</t>
  </si>
  <si>
    <t>объектларни лойиҳалаштириш, қуриш, (реконструкция қилиш) ва таъмирлаш ишлари учун капитал қўйилмалар</t>
  </si>
  <si>
    <t>Муҳаммад ал-Хоразмий номидаги Тошкент ахборот технологиялари университети (ТАТУ)</t>
  </si>
  <si>
    <t>ТАТУ Фарғона филиали</t>
  </si>
  <si>
    <t>ТАТУ Самарқанд филиали</t>
  </si>
  <si>
    <t>ТАТУ Қарши филиали</t>
  </si>
  <si>
    <t>ТАТУ Нукус филиали</t>
  </si>
  <si>
    <t>ТАТУ Урганч филиали</t>
  </si>
  <si>
    <t>ТАТУ Урганч филиали академик лицейи</t>
  </si>
  <si>
    <t>ТАТУ Фарғона филиали академик лицейи</t>
  </si>
  <si>
    <t>ТАТУ Нукус филиали академик лицейи</t>
  </si>
  <si>
    <t>ТАТУ Самарқанд филиали академик лицейи</t>
  </si>
  <si>
    <t>ТАТУ Қарши филиали академик лицейи</t>
  </si>
  <si>
    <t>ТАТУ ҳузуридаги ПККТ ва МОТМ</t>
  </si>
  <si>
    <t>Жами:</t>
  </si>
  <si>
    <t>ТАТУ Нурафшон филиали</t>
  </si>
  <si>
    <t>ТАТУ академик лицейи</t>
  </si>
  <si>
    <t>Тошкент АТТ</t>
  </si>
  <si>
    <t>Тошкент вилояти АТТ</t>
  </si>
  <si>
    <t>Сирдарё АТТ</t>
  </si>
  <si>
    <t>Жиззах АТТ</t>
  </si>
  <si>
    <t>Самарқанд АТТ</t>
  </si>
  <si>
    <t>Навоий АТТ</t>
  </si>
  <si>
    <t>Бухоро АТТ</t>
  </si>
  <si>
    <t>Қарши АТТ</t>
  </si>
  <si>
    <t>Сурхондарё АТТ</t>
  </si>
  <si>
    <t>Урганч АТТ</t>
  </si>
  <si>
    <t>Нукус АТТ</t>
  </si>
  <si>
    <t>Фарғона АТТ</t>
  </si>
  <si>
    <t>Андижон АТТ</t>
  </si>
  <si>
    <t>Янгиқўрғон АТТ</t>
  </si>
  <si>
    <t>Ташкилот СТИРи</t>
  </si>
  <si>
    <t>Вазирлик тасарруфидаги бюджет ташкилотларининг номланиши</t>
  </si>
  <si>
    <t>Амалдаги харажатлар</t>
  </si>
  <si>
    <t>Муҳаммад ал-Хоразмий номидаги Тошкент ахборот технологиялари университети (ТАТУ) ва унинг филиаллари, академик лицейлар ва техникумлар</t>
  </si>
  <si>
    <t>I.</t>
  </si>
  <si>
    <t>Иш ҳақи ва унга тенглаштирилган тўловлар миқдори 
(Режа)</t>
  </si>
  <si>
    <t>Ажратмалар
(Режа)</t>
  </si>
  <si>
    <t>бошқа жорий харажатлар (Режа)</t>
  </si>
  <si>
    <t>Амалда</t>
  </si>
  <si>
    <t>Ижроси,
%</t>
  </si>
  <si>
    <r>
      <t xml:space="preserve">2022 йил 
12 ойлик режа </t>
    </r>
    <r>
      <rPr>
        <i/>
        <sz val="14"/>
        <color theme="1"/>
        <rFont val="Arial"/>
        <family val="2"/>
        <charset val="204"/>
      </rPr>
      <t>(ЎРҚ-742-сон Қонунга асосан)</t>
    </r>
  </si>
  <si>
    <t>2022 йилнинг 12 ойи кўрсаткичлари</t>
  </si>
  <si>
    <t>2022 йилда Ахборот технологиялари ва коммуникацияларини ривожлантириш вазирлигининг бюджетдан ажратилган маблағларнинг чегараланган миқдорини ўз тасарруфидаги бюджет ташкилотлари кесимида тақсимоти тўғрисида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</si>
</sst>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₽_-;\-* #,##0.00\ _₽_-;_-* &quot;-&quot;??\ _₽_-;_-@_-"/>
    <numFmt numFmtId="164" formatCode="_-* #,##0.0_р_._-;\-* #,##0.0_р_._-;_-* &quot;-&quot;??_р_._-;_-@_-"/>
  </numFmts>
  <fonts count="3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 Cyr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11"/>
      <name val="Calibri"/>
      <family val="2"/>
      <charset val="204"/>
    </font>
    <font>
      <sz val="11"/>
      <color rgb="FF000000"/>
      <name val="Calibri"/>
      <family val="2"/>
      <charset val="204"/>
    </font>
    <font>
      <b/>
      <sz val="15"/>
      <color theme="3"/>
      <name val="Calibri"/>
      <family val="2"/>
      <charset val="204"/>
      <scheme val="minor"/>
    </font>
    <font>
      <b/>
      <sz val="13"/>
      <color theme="3"/>
      <name val="Calibri"/>
      <family val="2"/>
      <charset val="204"/>
      <scheme val="minor"/>
    </font>
    <font>
      <b/>
      <sz val="11"/>
      <color theme="3"/>
      <name val="Calibri"/>
      <family val="2"/>
      <charset val="204"/>
      <scheme val="minor"/>
    </font>
    <font>
      <sz val="11"/>
      <color rgb="FF006100"/>
      <name val="Calibri"/>
      <family val="2"/>
      <charset val="204"/>
      <scheme val="minor"/>
    </font>
    <font>
      <sz val="11"/>
      <color rgb="FF9C0006"/>
      <name val="Calibri"/>
      <family val="2"/>
      <charset val="204"/>
      <scheme val="minor"/>
    </font>
    <font>
      <sz val="11"/>
      <color rgb="FF9C6500"/>
      <name val="Calibri"/>
      <family val="2"/>
      <charset val="204"/>
      <scheme val="minor"/>
    </font>
    <font>
      <sz val="11"/>
      <color rgb="FF3F3F76"/>
      <name val="Calibri"/>
      <family val="2"/>
      <charset val="204"/>
      <scheme val="minor"/>
    </font>
    <font>
      <b/>
      <sz val="11"/>
      <color rgb="FF3F3F3F"/>
      <name val="Calibri"/>
      <family val="2"/>
      <charset val="204"/>
      <scheme val="minor"/>
    </font>
    <font>
      <b/>
      <sz val="11"/>
      <color rgb="FFFA7D00"/>
      <name val="Calibri"/>
      <family val="2"/>
      <charset val="204"/>
      <scheme val="minor"/>
    </font>
    <font>
      <sz val="11"/>
      <color rgb="FFFA7D00"/>
      <name val="Calibri"/>
      <family val="2"/>
      <charset val="204"/>
      <scheme val="minor"/>
    </font>
    <font>
      <b/>
      <sz val="11"/>
      <color theme="0"/>
      <name val="Calibri"/>
      <family val="2"/>
      <charset val="204"/>
      <scheme val="minor"/>
    </font>
    <font>
      <sz val="11"/>
      <color rgb="FFFF0000"/>
      <name val="Calibri"/>
      <family val="2"/>
      <charset val="204"/>
      <scheme val="minor"/>
    </font>
    <font>
      <i/>
      <sz val="11"/>
      <color rgb="FF7F7F7F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sz val="11"/>
      <color theme="0"/>
      <name val="Calibri"/>
      <family val="2"/>
      <charset val="204"/>
      <scheme val="minor"/>
    </font>
    <font>
      <sz val="11"/>
      <color indexed="8"/>
      <name val="Calibri"/>
      <family val="2"/>
    </font>
    <font>
      <b/>
      <sz val="18"/>
      <color theme="3"/>
      <name val="Cambria"/>
      <family val="2"/>
      <charset val="204"/>
      <scheme val="major"/>
    </font>
    <font>
      <sz val="11"/>
      <color indexed="8"/>
      <name val="Calibri"/>
      <family val="2"/>
      <charset val="204"/>
    </font>
    <font>
      <sz val="10"/>
      <name val="Arial Cyr"/>
      <family val="2"/>
      <charset val="204"/>
    </font>
    <font>
      <b/>
      <sz val="16"/>
      <color theme="1"/>
      <name val="Arial"/>
      <family val="2"/>
      <charset val="204"/>
    </font>
    <font>
      <sz val="14"/>
      <color theme="1"/>
      <name val="Arial"/>
      <family val="2"/>
      <charset val="204"/>
    </font>
    <font>
      <i/>
      <sz val="14"/>
      <color theme="1"/>
      <name val="Arial"/>
      <family val="2"/>
      <charset val="204"/>
    </font>
    <font>
      <b/>
      <sz val="14"/>
      <color theme="1"/>
      <name val="Arial"/>
      <family val="2"/>
      <charset val="204"/>
    </font>
  </fonts>
  <fills count="3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6" tint="0.79998168889431442"/>
        <bgColor indexed="64"/>
      </patternFill>
    </fill>
    <fill>
      <patternFill patternType="solid">
        <fgColor rgb="FFFFEDB3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hair">
        <color rgb="FF0070C0"/>
      </left>
      <right style="hair">
        <color rgb="FF0070C0"/>
      </right>
      <top style="hair">
        <color rgb="FF0070C0"/>
      </top>
      <bottom style="hair">
        <color rgb="FF0070C0"/>
      </bottom>
      <diagonal/>
    </border>
    <border>
      <left style="hair">
        <color rgb="FF0070C0"/>
      </left>
      <right/>
      <top style="hair">
        <color rgb="FF0070C0"/>
      </top>
      <bottom style="hair">
        <color rgb="FF0070C0"/>
      </bottom>
      <diagonal/>
    </border>
    <border>
      <left/>
      <right/>
      <top style="hair">
        <color rgb="FF0070C0"/>
      </top>
      <bottom style="hair">
        <color rgb="FF0070C0"/>
      </bottom>
      <diagonal/>
    </border>
    <border>
      <left/>
      <right style="hair">
        <color rgb="FF0070C0"/>
      </right>
      <top style="hair">
        <color rgb="FF0070C0"/>
      </top>
      <bottom style="hair">
        <color rgb="FF0070C0"/>
      </bottom>
      <diagonal/>
    </border>
  </borders>
  <cellStyleXfs count="76">
    <xf numFmtId="0" fontId="0" fillId="0" borderId="0"/>
    <xf numFmtId="0" fontId="7" fillId="0" borderId="0"/>
    <xf numFmtId="0" fontId="8" fillId="0" borderId="0"/>
    <xf numFmtId="43" fontId="9" fillId="0" borderId="0" applyFont="0" applyFill="0" applyBorder="0" applyAlignment="0" applyProtection="0"/>
    <xf numFmtId="0" fontId="6" fillId="0" borderId="0"/>
    <xf numFmtId="0" fontId="5" fillId="0" borderId="0"/>
    <xf numFmtId="43" fontId="9" fillId="0" borderId="0" applyFont="0" applyFill="0" applyBorder="0" applyAlignment="0" applyProtection="0"/>
    <xf numFmtId="0" fontId="5" fillId="0" borderId="0"/>
    <xf numFmtId="0" fontId="4" fillId="0" borderId="0"/>
    <xf numFmtId="43" fontId="9" fillId="0" borderId="0" applyFont="0" applyFill="0" applyBorder="0" applyAlignment="0" applyProtection="0"/>
    <xf numFmtId="0" fontId="4" fillId="0" borderId="0"/>
    <xf numFmtId="0" fontId="3" fillId="0" borderId="0"/>
    <xf numFmtId="43" fontId="9" fillId="0" borderId="0" applyFont="0" applyFill="0" applyBorder="0" applyAlignment="0" applyProtection="0"/>
    <xf numFmtId="0" fontId="3" fillId="0" borderId="0"/>
    <xf numFmtId="0" fontId="10" fillId="0" borderId="0">
      <alignment vertical="center"/>
    </xf>
    <xf numFmtId="43" fontId="11" fillId="0" borderId="0">
      <alignment vertical="top"/>
      <protection locked="0"/>
    </xf>
    <xf numFmtId="0" fontId="2" fillId="0" borderId="0"/>
    <xf numFmtId="0" fontId="2" fillId="0" borderId="0"/>
    <xf numFmtId="43" fontId="9" fillId="0" borderId="0" applyFont="0" applyFill="0" applyBorder="0" applyAlignment="0" applyProtection="0"/>
    <xf numFmtId="0" fontId="2" fillId="0" borderId="0"/>
    <xf numFmtId="0" fontId="2" fillId="0" borderId="0"/>
    <xf numFmtId="0" fontId="29" fillId="0" borderId="0"/>
    <xf numFmtId="0" fontId="2" fillId="11" borderId="0"/>
    <xf numFmtId="0" fontId="2" fillId="15" borderId="0"/>
    <xf numFmtId="0" fontId="2" fillId="19" borderId="0"/>
    <xf numFmtId="0" fontId="2" fillId="23" borderId="0"/>
    <xf numFmtId="0" fontId="2" fillId="27" borderId="0"/>
    <xf numFmtId="0" fontId="2" fillId="31" borderId="0"/>
    <xf numFmtId="0" fontId="2" fillId="12" borderId="0"/>
    <xf numFmtId="0" fontId="2" fillId="16" borderId="0"/>
    <xf numFmtId="0" fontId="2" fillId="20" borderId="0"/>
    <xf numFmtId="0" fontId="2" fillId="24" borderId="0"/>
    <xf numFmtId="0" fontId="2" fillId="28" borderId="0"/>
    <xf numFmtId="0" fontId="2" fillId="32" borderId="0"/>
    <xf numFmtId="0" fontId="26" fillId="13" borderId="0"/>
    <xf numFmtId="0" fontId="26" fillId="17" borderId="0"/>
    <xf numFmtId="0" fontId="26" fillId="21" borderId="0"/>
    <xf numFmtId="0" fontId="26" fillId="25" borderId="0"/>
    <xf numFmtId="0" fontId="26" fillId="29" borderId="0"/>
    <xf numFmtId="0" fontId="26" fillId="33" borderId="0"/>
    <xf numFmtId="0" fontId="26" fillId="10" borderId="0"/>
    <xf numFmtId="0" fontId="26" fillId="14" borderId="0"/>
    <xf numFmtId="0" fontId="26" fillId="18" borderId="0"/>
    <xf numFmtId="0" fontId="26" fillId="22" borderId="0"/>
    <xf numFmtId="0" fontId="26" fillId="26" borderId="0"/>
    <xf numFmtId="0" fontId="26" fillId="30" borderId="0"/>
    <xf numFmtId="0" fontId="18" fillId="6" borderId="4"/>
    <xf numFmtId="0" fontId="19" fillId="7" borderId="5"/>
    <xf numFmtId="0" fontId="20" fillId="7" borderId="4"/>
    <xf numFmtId="0" fontId="12" fillId="0" borderId="1"/>
    <xf numFmtId="0" fontId="13" fillId="0" borderId="2"/>
    <xf numFmtId="0" fontId="14" fillId="0" borderId="3"/>
    <xf numFmtId="0" fontId="14" fillId="0" borderId="0"/>
    <xf numFmtId="0" fontId="25" fillId="0" borderId="9"/>
    <xf numFmtId="0" fontId="22" fillId="8" borderId="7"/>
    <xf numFmtId="0" fontId="28" fillId="0" borderId="0"/>
    <xf numFmtId="0" fontId="17" fillId="5" borderId="0"/>
    <xf numFmtId="0" fontId="30" fillId="0" borderId="0"/>
    <xf numFmtId="0" fontId="16" fillId="4" borderId="0"/>
    <xf numFmtId="0" fontId="24" fillId="0" borderId="0"/>
    <xf numFmtId="0" fontId="2" fillId="9" borderId="8"/>
    <xf numFmtId="0" fontId="21" fillId="0" borderId="6"/>
    <xf numFmtId="0" fontId="23" fillId="0" borderId="0"/>
    <xf numFmtId="164" fontId="29" fillId="0" borderId="0"/>
    <xf numFmtId="0" fontId="15" fillId="3" borderId="0"/>
    <xf numFmtId="0" fontId="2" fillId="0" borderId="0"/>
    <xf numFmtId="0" fontId="2" fillId="0" borderId="0"/>
    <xf numFmtId="0" fontId="2" fillId="0" borderId="0"/>
    <xf numFmtId="0" fontId="2" fillId="0" borderId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" fillId="0" borderId="0"/>
    <xf numFmtId="43" fontId="9" fillId="0" borderId="0" applyFont="0" applyFill="0" applyBorder="0" applyAlignment="0" applyProtection="0"/>
    <xf numFmtId="0" fontId="1" fillId="0" borderId="0"/>
  </cellStyleXfs>
  <cellXfs count="29">
    <xf numFmtId="0" fontId="0" fillId="0" borderId="0" xfId="0"/>
    <xf numFmtId="0" fontId="32" fillId="0" borderId="0" xfId="0" applyFont="1"/>
    <xf numFmtId="0" fontId="32" fillId="0" borderId="0" xfId="0" applyFont="1" applyAlignment="1">
      <alignment horizontal="center" vertical="center"/>
    </xf>
    <xf numFmtId="43" fontId="32" fillId="0" borderId="0" xfId="3" applyFont="1" applyAlignment="1">
      <alignment horizontal="center" vertical="center"/>
    </xf>
    <xf numFmtId="43" fontId="33" fillId="0" borderId="0" xfId="3" applyFont="1" applyAlignment="1">
      <alignment horizontal="right" vertical="center"/>
    </xf>
    <xf numFmtId="0" fontId="32" fillId="2" borderId="0" xfId="0" applyFont="1" applyFill="1"/>
    <xf numFmtId="0" fontId="32" fillId="0" borderId="0" xfId="0" applyFont="1" applyAlignment="1">
      <alignment horizontal="center"/>
    </xf>
    <xf numFmtId="3" fontId="32" fillId="0" borderId="0" xfId="0" applyNumberFormat="1" applyFont="1"/>
    <xf numFmtId="0" fontId="34" fillId="34" borderId="10" xfId="0" applyFont="1" applyFill="1" applyBorder="1" applyAlignment="1">
      <alignment horizontal="center" vertical="center" wrapText="1"/>
    </xf>
    <xf numFmtId="0" fontId="34" fillId="2" borderId="10" xfId="3" applyNumberFormat="1" applyFont="1" applyFill="1" applyBorder="1" applyAlignment="1">
      <alignment horizontal="center" vertical="center" wrapText="1"/>
    </xf>
    <xf numFmtId="3" fontId="32" fillId="2" borderId="10" xfId="0" applyNumberFormat="1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horizontal="center" vertical="center" wrapText="1"/>
    </xf>
    <xf numFmtId="9" fontId="32" fillId="2" borderId="10" xfId="0" applyNumberFormat="1" applyFont="1" applyFill="1" applyBorder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3" fontId="34" fillId="35" borderId="10" xfId="0" applyNumberFormat="1" applyFont="1" applyFill="1" applyBorder="1" applyAlignment="1">
      <alignment horizontal="center" vertical="center" wrapText="1"/>
    </xf>
    <xf numFmtId="3" fontId="32" fillId="35" borderId="10" xfId="0" applyNumberFormat="1" applyFont="1" applyFill="1" applyBorder="1" applyAlignment="1">
      <alignment horizontal="center" vertical="center" wrapText="1"/>
    </xf>
    <xf numFmtId="0" fontId="34" fillId="2" borderId="10" xfId="0" applyFont="1" applyFill="1" applyBorder="1" applyAlignment="1">
      <alignment horizontal="center" vertical="center" wrapText="1"/>
    </xf>
    <xf numFmtId="9" fontId="34" fillId="2" borderId="10" xfId="0" applyNumberFormat="1" applyFont="1" applyFill="1" applyBorder="1" applyAlignment="1">
      <alignment horizontal="center" vertical="center" wrapText="1"/>
    </xf>
    <xf numFmtId="3" fontId="34" fillId="2" borderId="10" xfId="0" applyNumberFormat="1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3" fontId="32" fillId="36" borderId="10" xfId="0" applyNumberFormat="1" applyFont="1" applyFill="1" applyBorder="1" applyAlignment="1">
      <alignment horizontal="center" vertical="center" wrapText="1"/>
    </xf>
    <xf numFmtId="3" fontId="34" fillId="36" borderId="10" xfId="0" applyNumberFormat="1" applyFont="1" applyFill="1" applyBorder="1" applyAlignment="1">
      <alignment horizontal="center" vertical="center" wrapText="1"/>
    </xf>
    <xf numFmtId="0" fontId="32" fillId="2" borderId="10" xfId="0" applyFont="1" applyFill="1" applyBorder="1" applyAlignment="1">
      <alignment vertical="center" wrapText="1"/>
    </xf>
    <xf numFmtId="0" fontId="31" fillId="0" borderId="0" xfId="0" applyFont="1" applyAlignment="1">
      <alignment horizontal="center" vertical="center" wrapText="1"/>
    </xf>
    <xf numFmtId="0" fontId="34" fillId="35" borderId="10" xfId="0" applyFont="1" applyFill="1" applyBorder="1" applyAlignment="1">
      <alignment horizontal="center" vertical="center" wrapText="1"/>
    </xf>
    <xf numFmtId="0" fontId="34" fillId="34" borderId="10" xfId="0" applyFont="1" applyFill="1" applyBorder="1" applyAlignment="1">
      <alignment horizontal="center" vertical="center" wrapText="1"/>
    </xf>
    <xf numFmtId="0" fontId="34" fillId="34" borderId="11" xfId="0" applyFont="1" applyFill="1" applyBorder="1" applyAlignment="1">
      <alignment horizontal="center" vertical="center" wrapText="1"/>
    </xf>
    <xf numFmtId="0" fontId="34" fillId="34" borderId="12" xfId="0" applyFont="1" applyFill="1" applyBorder="1" applyAlignment="1">
      <alignment horizontal="center" vertical="center" wrapText="1"/>
    </xf>
    <xf numFmtId="0" fontId="34" fillId="34" borderId="13" xfId="0" applyFont="1" applyFill="1" applyBorder="1" applyAlignment="1">
      <alignment horizontal="center" vertical="center" wrapText="1"/>
    </xf>
  </cellXfs>
  <cellStyles count="76">
    <cellStyle name="20% - Акцент1 2" xfId="22"/>
    <cellStyle name="20% - Акцент2 2" xfId="23"/>
    <cellStyle name="20% - Акцент3 2" xfId="24"/>
    <cellStyle name="20% - Акцент4 2" xfId="25"/>
    <cellStyle name="20% - Акцент5 2" xfId="26"/>
    <cellStyle name="20% - Акцент6 2" xfId="27"/>
    <cellStyle name="40% - Акцент1 2" xfId="28"/>
    <cellStyle name="40% - Акцент2 2" xfId="29"/>
    <cellStyle name="40% - Акцент3 2" xfId="30"/>
    <cellStyle name="40% - Акцент4 2" xfId="31"/>
    <cellStyle name="40% - Акцент5 2" xfId="32"/>
    <cellStyle name="40% - Акцент6 2" xfId="33"/>
    <cellStyle name="60% - Акцент1 2" xfId="34"/>
    <cellStyle name="60% - Акцент2 2" xfId="35"/>
    <cellStyle name="60% - Акцент3 2" xfId="36"/>
    <cellStyle name="60% - Акцент4 2" xfId="37"/>
    <cellStyle name="60% - Акцент5 2" xfId="38"/>
    <cellStyle name="60% - Акцент6 2" xfId="39"/>
    <cellStyle name="Акцент1 2" xfId="40"/>
    <cellStyle name="Акцент2 2" xfId="41"/>
    <cellStyle name="Акцент3 2" xfId="42"/>
    <cellStyle name="Акцент4 2" xfId="43"/>
    <cellStyle name="Акцент5 2" xfId="44"/>
    <cellStyle name="Акцент6 2" xfId="45"/>
    <cellStyle name="Ввод  2" xfId="46"/>
    <cellStyle name="Вывод 2" xfId="47"/>
    <cellStyle name="Вычисление 2" xfId="48"/>
    <cellStyle name="Заголовок 1 2" xfId="49"/>
    <cellStyle name="Заголовок 2 2" xfId="50"/>
    <cellStyle name="Заголовок 3 2" xfId="51"/>
    <cellStyle name="Заголовок 4 2" xfId="52"/>
    <cellStyle name="Итог 2" xfId="53"/>
    <cellStyle name="Контрольная ячейка 2" xfId="54"/>
    <cellStyle name="Название 2" xfId="55"/>
    <cellStyle name="Нейтральный 2" xfId="56"/>
    <cellStyle name="Обычный" xfId="0" builtinId="0"/>
    <cellStyle name="Обычный 2" xfId="1"/>
    <cellStyle name="Обычный 3" xfId="2"/>
    <cellStyle name="Обычный 3 2" xfId="5"/>
    <cellStyle name="Обычный 3 2 2" xfId="20"/>
    <cellStyle name="Обычный 3 3" xfId="8"/>
    <cellStyle name="Обычный 3 3 2" xfId="16"/>
    <cellStyle name="Обычный 3 4" xfId="11"/>
    <cellStyle name="Обычный 3 4 2" xfId="65"/>
    <cellStyle name="Обычный 3 5" xfId="17"/>
    <cellStyle name="Обычный 3 6" xfId="73"/>
    <cellStyle name="Обычный 4" xfId="4"/>
    <cellStyle name="Обычный 4 2" xfId="7"/>
    <cellStyle name="Обычный 4 2 2" xfId="57"/>
    <cellStyle name="Обычный 4 2 3" xfId="66"/>
    <cellStyle name="Обычный 4 3" xfId="10"/>
    <cellStyle name="Обычный 4 3 2" xfId="67"/>
    <cellStyle name="Обычный 4 4" xfId="13"/>
    <cellStyle name="Обычный 4 4 2" xfId="68"/>
    <cellStyle name="Обычный 4 5" xfId="19"/>
    <cellStyle name="Обычный 4 6" xfId="75"/>
    <cellStyle name="Обычный 5" xfId="14"/>
    <cellStyle name="Обычный 5 2" xfId="21"/>
    <cellStyle name="Плохой 2" xfId="58"/>
    <cellStyle name="Пояснение 2" xfId="59"/>
    <cellStyle name="Примечание 2" xfId="60"/>
    <cellStyle name="Связанная ячейка 2" xfId="61"/>
    <cellStyle name="Текст предупреждения 2" xfId="62"/>
    <cellStyle name="Финансовый" xfId="3" builtinId="3"/>
    <cellStyle name="Финансовый 2" xfId="6"/>
    <cellStyle name="Финансовый 2 2" xfId="63"/>
    <cellStyle name="Финансовый 2 3" xfId="70"/>
    <cellStyle name="Финансовый 3" xfId="9"/>
    <cellStyle name="Финансовый 3 2" xfId="71"/>
    <cellStyle name="Финансовый 4" xfId="12"/>
    <cellStyle name="Финансовый 4 2" xfId="72"/>
    <cellStyle name="Финансовый 5" xfId="15"/>
    <cellStyle name="Финансовый 6" xfId="18"/>
    <cellStyle name="Финансовый 7" xfId="69"/>
    <cellStyle name="Финансовый 8" xfId="74"/>
    <cellStyle name="Хороший 2" xfId="64"/>
  </cellStyles>
  <dxfs count="0"/>
  <tableStyles count="0" defaultTableStyle="TableStyleMedium2" defaultPivotStyle="PivotStyleMedium9"/>
  <colors>
    <mruColors>
      <color rgb="FFFFEDB3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ilesrv\&#1059;&#1048;&#1060;&#1050;\Users\sh.sagatova\AppData\Local\Microsoft\Windows\Temporary%20Internet%20Files\Content.Outlook\1Y2V2RTH\&#1047;&#1072;&#1087;&#1088;&#1086;&#1089;%20&#1087;&#1086;%20&#1055;&#1086;&#1095;&#1090;&#1077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Обмен"/>
      <sheetName val="Обмен 1"/>
      <sheetName val="КПЭ"/>
      <sheetName val="Актив Пассив"/>
      <sheetName val="Форма 2"/>
      <sheetName val="Авто"/>
      <sheetName val="ОС"/>
      <sheetName val="Объекты почты"/>
      <sheetName val="Расшиф затрат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P38"/>
  <sheetViews>
    <sheetView tabSelected="1" view="pageBreakPreview" zoomScale="70" zoomScaleNormal="85" zoomScaleSheetLayoutView="70" workbookViewId="0">
      <selection activeCell="N37" sqref="N37"/>
    </sheetView>
  </sheetViews>
  <sheetFormatPr defaultColWidth="9.140625" defaultRowHeight="18" x14ac:dyDescent="0.25"/>
  <cols>
    <col min="1" max="1" width="7" style="1" bestFit="1" customWidth="1"/>
    <col min="2" max="2" width="65.42578125" style="1" customWidth="1"/>
    <col min="3" max="3" width="24.42578125" style="6" hidden="1" customWidth="1"/>
    <col min="4" max="4" width="19.140625" style="1" customWidth="1"/>
    <col min="5" max="5" width="18" style="1" customWidth="1"/>
    <col min="6" max="6" width="14.42578125" style="1" customWidth="1"/>
    <col min="7" max="7" width="25" style="1" customWidth="1"/>
    <col min="8" max="8" width="18" style="1" customWidth="1"/>
    <col min="9" max="9" width="14.42578125" style="1" hidden="1" customWidth="1"/>
    <col min="10" max="10" width="20.42578125" style="1" customWidth="1"/>
    <col min="11" max="11" width="18" style="1" customWidth="1"/>
    <col min="12" max="12" width="14.42578125" style="1" hidden="1" customWidth="1"/>
    <col min="13" max="13" width="20.85546875" style="1" customWidth="1"/>
    <col min="14" max="14" width="18" style="1" customWidth="1"/>
    <col min="15" max="15" width="14.42578125" style="1" hidden="1" customWidth="1"/>
    <col min="16" max="16" width="31" style="1" customWidth="1"/>
    <col min="17" max="16384" width="9.140625" style="1"/>
  </cols>
  <sheetData>
    <row r="1" spans="1:16" ht="42.75" customHeight="1" x14ac:dyDescent="0.25">
      <c r="A1" s="23" t="s">
        <v>46</v>
      </c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</row>
    <row r="2" spans="1:16" ht="28.5" customHeight="1" x14ac:dyDescent="0.25">
      <c r="A2" s="23" t="s">
        <v>1</v>
      </c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</row>
    <row r="3" spans="1:16" ht="18.75" x14ac:dyDescent="0.25">
      <c r="A3" s="2"/>
      <c r="B3" s="2"/>
      <c r="C3" s="2"/>
      <c r="D3" s="3"/>
      <c r="O3" s="4" t="s">
        <v>2</v>
      </c>
    </row>
    <row r="4" spans="1:16" ht="29.25" customHeight="1" x14ac:dyDescent="0.25">
      <c r="A4" s="25" t="s">
        <v>0</v>
      </c>
      <c r="B4" s="25" t="s">
        <v>35</v>
      </c>
      <c r="C4" s="25" t="s">
        <v>34</v>
      </c>
      <c r="D4" s="25" t="s">
        <v>45</v>
      </c>
      <c r="E4" s="25"/>
      <c r="F4" s="25"/>
      <c r="G4" s="25"/>
      <c r="H4" s="25"/>
      <c r="I4" s="25"/>
      <c r="J4" s="25"/>
      <c r="K4" s="25"/>
      <c r="L4" s="25"/>
      <c r="M4" s="25"/>
      <c r="N4" s="25"/>
      <c r="O4" s="25"/>
      <c r="P4" s="25"/>
    </row>
    <row r="5" spans="1:16" ht="26.25" customHeight="1" x14ac:dyDescent="0.25">
      <c r="A5" s="25"/>
      <c r="B5" s="25"/>
      <c r="C5" s="25"/>
      <c r="D5" s="25" t="s">
        <v>44</v>
      </c>
      <c r="E5" s="25" t="s">
        <v>36</v>
      </c>
      <c r="F5" s="25" t="s">
        <v>43</v>
      </c>
      <c r="G5" s="26" t="s">
        <v>3</v>
      </c>
      <c r="H5" s="27"/>
      <c r="I5" s="27"/>
      <c r="J5" s="27"/>
      <c r="K5" s="27"/>
      <c r="L5" s="27"/>
      <c r="M5" s="27"/>
      <c r="N5" s="27"/>
      <c r="O5" s="27"/>
      <c r="P5" s="28"/>
    </row>
    <row r="6" spans="1:16" ht="153.75" customHeight="1" x14ac:dyDescent="0.25">
      <c r="A6" s="25"/>
      <c r="B6" s="25"/>
      <c r="C6" s="25"/>
      <c r="D6" s="25"/>
      <c r="E6" s="25"/>
      <c r="F6" s="25"/>
      <c r="G6" s="8" t="s">
        <v>39</v>
      </c>
      <c r="H6" s="8" t="s">
        <v>42</v>
      </c>
      <c r="I6" s="8" t="s">
        <v>43</v>
      </c>
      <c r="J6" s="8" t="s">
        <v>40</v>
      </c>
      <c r="K6" s="8" t="s">
        <v>42</v>
      </c>
      <c r="L6" s="19" t="s">
        <v>43</v>
      </c>
      <c r="M6" s="8" t="s">
        <v>41</v>
      </c>
      <c r="N6" s="8" t="s">
        <v>42</v>
      </c>
      <c r="O6" s="19" t="s">
        <v>43</v>
      </c>
      <c r="P6" s="8" t="s">
        <v>4</v>
      </c>
    </row>
    <row r="7" spans="1:16" ht="87" customHeight="1" x14ac:dyDescent="0.25">
      <c r="A7" s="16" t="s">
        <v>38</v>
      </c>
      <c r="B7" s="16" t="s">
        <v>37</v>
      </c>
      <c r="C7" s="16"/>
      <c r="D7" s="18">
        <f>+G7+J7+M7</f>
        <v>124082700.53399999</v>
      </c>
      <c r="E7" s="21">
        <f>SUM(E8:E35)</f>
        <v>121506018.62200002</v>
      </c>
      <c r="F7" s="17">
        <f>E7/D7</f>
        <v>0.97923415672844794</v>
      </c>
      <c r="G7" s="18">
        <f>SUM(G8:G35)</f>
        <v>80738993.470999986</v>
      </c>
      <c r="H7" s="21">
        <f t="shared" ref="H7:N7" si="0">SUM(H8:H35)</f>
        <v>79667866.065000027</v>
      </c>
      <c r="I7" s="17">
        <f>H7/G7</f>
        <v>0.98673345604209584</v>
      </c>
      <c r="J7" s="18">
        <f t="shared" si="0"/>
        <v>12132140.104999999</v>
      </c>
      <c r="K7" s="21">
        <f t="shared" si="0"/>
        <v>11701232.822999999</v>
      </c>
      <c r="L7" s="17">
        <f>K7/J7</f>
        <v>0.96448217064173114</v>
      </c>
      <c r="M7" s="18">
        <f>SUM(M8:M35)</f>
        <v>31211566.958000004</v>
      </c>
      <c r="N7" s="21">
        <f t="shared" si="0"/>
        <v>30136919.734000005</v>
      </c>
      <c r="O7" s="17">
        <f>N7/M7</f>
        <v>0.96556894354435641</v>
      </c>
      <c r="P7" s="16"/>
    </row>
    <row r="8" spans="1:16" s="5" customFormat="1" ht="44.25" customHeight="1" x14ac:dyDescent="0.25">
      <c r="A8" s="9">
        <v>1</v>
      </c>
      <c r="B8" s="22" t="s">
        <v>5</v>
      </c>
      <c r="C8" s="10">
        <v>201059323</v>
      </c>
      <c r="D8" s="15">
        <f>+G8+J8+M8</f>
        <v>42868160.703000002</v>
      </c>
      <c r="E8" s="20">
        <f>+H8+K8+N8</f>
        <v>42864446.995000005</v>
      </c>
      <c r="F8" s="12">
        <f t="shared" ref="F8:F35" si="1">E8/D8</f>
        <v>0.9999133690846751</v>
      </c>
      <c r="G8" s="15">
        <v>20856782.546</v>
      </c>
      <c r="H8" s="20">
        <v>20856210.287999999</v>
      </c>
      <c r="I8" s="12">
        <f>H8/G8</f>
        <v>0.99997256249861455</v>
      </c>
      <c r="J8" s="15">
        <v>443337</v>
      </c>
      <c r="K8" s="20">
        <v>440195.55</v>
      </c>
      <c r="L8" s="12">
        <f t="shared" ref="L8:L36" si="2">K8/J8</f>
        <v>0.99291408116173474</v>
      </c>
      <c r="M8" s="15">
        <v>21568041.157000002</v>
      </c>
      <c r="N8" s="20">
        <v>21568041.157000002</v>
      </c>
      <c r="O8" s="12">
        <f t="shared" ref="O8:O36" si="3">N8/M8</f>
        <v>1</v>
      </c>
      <c r="P8" s="11">
        <v>0</v>
      </c>
    </row>
    <row r="9" spans="1:16" s="5" customFormat="1" ht="21" customHeight="1" x14ac:dyDescent="0.25">
      <c r="A9" s="9">
        <v>2</v>
      </c>
      <c r="B9" s="22" t="s">
        <v>6</v>
      </c>
      <c r="C9" s="10">
        <v>205765265</v>
      </c>
      <c r="D9" s="15">
        <f t="shared" ref="D9:D35" si="4">+G9+J9+M9</f>
        <v>9344642.3760000002</v>
      </c>
      <c r="E9" s="20">
        <f>+H9+K9+N9</f>
        <v>9338305.7069999985</v>
      </c>
      <c r="F9" s="12">
        <f t="shared" si="1"/>
        <v>0.99932189282959871</v>
      </c>
      <c r="G9" s="15">
        <v>7650918.3760000002</v>
      </c>
      <c r="H9" s="20">
        <v>7648827.693</v>
      </c>
      <c r="I9" s="12">
        <f t="shared" ref="I9:I35" si="5">H9/G9</f>
        <v>0.99972674090909686</v>
      </c>
      <c r="J9" s="15">
        <v>1233427</v>
      </c>
      <c r="K9" s="20">
        <v>1233322.1329999999</v>
      </c>
      <c r="L9" s="12">
        <f t="shared" si="2"/>
        <v>0.99991497915969074</v>
      </c>
      <c r="M9" s="15">
        <v>460297</v>
      </c>
      <c r="N9" s="20">
        <v>456155.88099999999</v>
      </c>
      <c r="O9" s="12">
        <f t="shared" si="3"/>
        <v>0.99100337608109546</v>
      </c>
      <c r="P9" s="11">
        <v>0</v>
      </c>
    </row>
    <row r="10" spans="1:16" s="5" customFormat="1" ht="21" customHeight="1" x14ac:dyDescent="0.25">
      <c r="A10" s="9">
        <v>3</v>
      </c>
      <c r="B10" s="22" t="s">
        <v>7</v>
      </c>
      <c r="C10" s="10">
        <v>205773414</v>
      </c>
      <c r="D10" s="15">
        <f t="shared" si="4"/>
        <v>9842730.9210000001</v>
      </c>
      <c r="E10" s="20">
        <f>+H10+K10+N10</f>
        <v>9811277.0320000015</v>
      </c>
      <c r="F10" s="12">
        <f t="shared" si="1"/>
        <v>0.99680435346120355</v>
      </c>
      <c r="G10" s="15">
        <v>7558049.9210000001</v>
      </c>
      <c r="H10" s="20">
        <v>7549758.1160000004</v>
      </c>
      <c r="I10" s="12">
        <f t="shared" si="5"/>
        <v>0.99890291740770842</v>
      </c>
      <c r="J10" s="15">
        <v>1191846</v>
      </c>
      <c r="K10" s="20">
        <v>1187118.7649999999</v>
      </c>
      <c r="L10" s="12">
        <f t="shared" si="2"/>
        <v>0.99603368639908163</v>
      </c>
      <c r="M10" s="15">
        <v>1092835</v>
      </c>
      <c r="N10" s="20">
        <v>1074400.1510000001</v>
      </c>
      <c r="O10" s="12">
        <f t="shared" si="3"/>
        <v>0.983131168932181</v>
      </c>
      <c r="P10" s="11">
        <v>0</v>
      </c>
    </row>
    <row r="11" spans="1:16" s="5" customFormat="1" ht="21" customHeight="1" x14ac:dyDescent="0.25">
      <c r="A11" s="9">
        <v>4</v>
      </c>
      <c r="B11" s="22" t="s">
        <v>8</v>
      </c>
      <c r="C11" s="10">
        <v>205771544</v>
      </c>
      <c r="D11" s="15">
        <f t="shared" si="4"/>
        <v>7659597</v>
      </c>
      <c r="E11" s="20">
        <f t="shared" ref="E11:E36" si="6">+H11+K11+N11</f>
        <v>7272123.9220000003</v>
      </c>
      <c r="F11" s="12">
        <f>E11/D11</f>
        <v>0.94941338584784551</v>
      </c>
      <c r="G11" s="15">
        <v>6199290</v>
      </c>
      <c r="H11" s="20">
        <v>5952747.9939999999</v>
      </c>
      <c r="I11" s="12">
        <f>H11/G11</f>
        <v>0.96023060608553557</v>
      </c>
      <c r="J11" s="15">
        <v>954304</v>
      </c>
      <c r="K11" s="20">
        <v>922280.55900000001</v>
      </c>
      <c r="L11" s="12">
        <f>K11/J11</f>
        <v>0.96644314495171346</v>
      </c>
      <c r="M11" s="15">
        <v>506003</v>
      </c>
      <c r="N11" s="20">
        <v>397095.36900000001</v>
      </c>
      <c r="O11" s="12">
        <f>N11/M11</f>
        <v>0.78476880374227032</v>
      </c>
      <c r="P11" s="11">
        <v>0</v>
      </c>
    </row>
    <row r="12" spans="1:16" s="5" customFormat="1" ht="21" customHeight="1" x14ac:dyDescent="0.25">
      <c r="A12" s="9">
        <v>5</v>
      </c>
      <c r="B12" s="22" t="s">
        <v>9</v>
      </c>
      <c r="C12" s="10">
        <v>205771844</v>
      </c>
      <c r="D12" s="15">
        <f t="shared" si="4"/>
        <v>6067500</v>
      </c>
      <c r="E12" s="20">
        <f t="shared" si="6"/>
        <v>5914062.2429999998</v>
      </c>
      <c r="F12" s="12">
        <f t="shared" si="1"/>
        <v>0.97471153572311497</v>
      </c>
      <c r="G12" s="15">
        <v>4717544.2</v>
      </c>
      <c r="H12" s="20">
        <v>4686384.6579999998</v>
      </c>
      <c r="I12" s="12">
        <f t="shared" si="5"/>
        <v>0.99339496554160522</v>
      </c>
      <c r="J12" s="15">
        <v>758262.8</v>
      </c>
      <c r="K12" s="20">
        <v>745325.24100000004</v>
      </c>
      <c r="L12" s="12">
        <f t="shared" si="2"/>
        <v>0.98293789567416467</v>
      </c>
      <c r="M12" s="15">
        <v>591693</v>
      </c>
      <c r="N12" s="20">
        <v>482352.34399999998</v>
      </c>
      <c r="O12" s="12">
        <f t="shared" si="3"/>
        <v>0.81520711585230854</v>
      </c>
      <c r="P12" s="11">
        <v>0</v>
      </c>
    </row>
    <row r="13" spans="1:16" s="5" customFormat="1" ht="21" customHeight="1" x14ac:dyDescent="0.25">
      <c r="A13" s="9">
        <v>6</v>
      </c>
      <c r="B13" s="22" t="s">
        <v>10</v>
      </c>
      <c r="C13" s="10">
        <v>205767452</v>
      </c>
      <c r="D13" s="15">
        <f t="shared" si="4"/>
        <v>7354627.2659999998</v>
      </c>
      <c r="E13" s="20">
        <f t="shared" si="6"/>
        <v>7290932.3890000004</v>
      </c>
      <c r="F13" s="12">
        <f t="shared" si="1"/>
        <v>0.99133948265543559</v>
      </c>
      <c r="G13" s="15">
        <v>5930035.4000000004</v>
      </c>
      <c r="H13" s="20">
        <v>5873036.2970000003</v>
      </c>
      <c r="I13" s="12">
        <f t="shared" si="5"/>
        <v>0.99038806699197779</v>
      </c>
      <c r="J13" s="15">
        <v>938314.6</v>
      </c>
      <c r="K13" s="20">
        <v>933150.83</v>
      </c>
      <c r="L13" s="12">
        <f t="shared" si="2"/>
        <v>0.99449676046818414</v>
      </c>
      <c r="M13" s="15">
        <v>486277.266</v>
      </c>
      <c r="N13" s="20">
        <v>484745.26199999999</v>
      </c>
      <c r="O13" s="12">
        <f t="shared" si="3"/>
        <v>0.99684952576006292</v>
      </c>
      <c r="P13" s="11">
        <v>0</v>
      </c>
    </row>
    <row r="14" spans="1:16" s="5" customFormat="1" ht="21" customHeight="1" x14ac:dyDescent="0.25">
      <c r="A14" s="9">
        <v>7</v>
      </c>
      <c r="B14" s="22" t="s">
        <v>18</v>
      </c>
      <c r="C14" s="10">
        <v>308871177</v>
      </c>
      <c r="D14" s="15">
        <f t="shared" si="4"/>
        <v>2689472</v>
      </c>
      <c r="E14" s="20">
        <f t="shared" si="6"/>
        <v>2456689.4480000003</v>
      </c>
      <c r="F14" s="12">
        <f t="shared" si="1"/>
        <v>0.91344674642457713</v>
      </c>
      <c r="G14" s="15">
        <v>1929293</v>
      </c>
      <c r="H14" s="20">
        <v>1827502.253</v>
      </c>
      <c r="I14" s="12">
        <f t="shared" si="5"/>
        <v>0.94723935296504991</v>
      </c>
      <c r="J14" s="15">
        <v>335243</v>
      </c>
      <c r="K14" s="20">
        <v>321840.26199999999</v>
      </c>
      <c r="L14" s="12">
        <f t="shared" si="2"/>
        <v>0.96002082668392774</v>
      </c>
      <c r="M14" s="15">
        <v>424936</v>
      </c>
      <c r="N14" s="20">
        <v>307346.93300000002</v>
      </c>
      <c r="O14" s="12">
        <f t="shared" si="3"/>
        <v>0.72327817130109007</v>
      </c>
      <c r="P14" s="11">
        <v>0</v>
      </c>
    </row>
    <row r="15" spans="1:16" s="5" customFormat="1" ht="21" customHeight="1" x14ac:dyDescent="0.25">
      <c r="A15" s="9">
        <v>8</v>
      </c>
      <c r="B15" s="22" t="s">
        <v>19</v>
      </c>
      <c r="C15" s="10">
        <v>300035454</v>
      </c>
      <c r="D15" s="15">
        <f t="shared" si="4"/>
        <v>4736028.2680000002</v>
      </c>
      <c r="E15" s="20">
        <f t="shared" si="6"/>
        <v>4669440.2609999999</v>
      </c>
      <c r="F15" s="12">
        <f t="shared" si="1"/>
        <v>0.98594011622567446</v>
      </c>
      <c r="G15" s="15">
        <v>3458857</v>
      </c>
      <c r="H15" s="20">
        <v>3424919.8229999999</v>
      </c>
      <c r="I15" s="12">
        <f t="shared" si="5"/>
        <v>0.99018832608575602</v>
      </c>
      <c r="J15" s="15">
        <v>844042</v>
      </c>
      <c r="K15" s="20">
        <v>816775.62199999997</v>
      </c>
      <c r="L15" s="12">
        <f t="shared" si="2"/>
        <v>0.96769547250018362</v>
      </c>
      <c r="M15" s="15">
        <v>433129.26799999998</v>
      </c>
      <c r="N15" s="20">
        <v>427744.81599999999</v>
      </c>
      <c r="O15" s="12">
        <f t="shared" si="3"/>
        <v>0.9875684872904964</v>
      </c>
      <c r="P15" s="11">
        <v>0</v>
      </c>
    </row>
    <row r="16" spans="1:16" s="5" customFormat="1" ht="21" customHeight="1" x14ac:dyDescent="0.25">
      <c r="A16" s="9">
        <v>9</v>
      </c>
      <c r="B16" s="22" t="s">
        <v>11</v>
      </c>
      <c r="C16" s="10">
        <v>202736889</v>
      </c>
      <c r="D16" s="15">
        <f t="shared" si="4"/>
        <v>3103247.9029999999</v>
      </c>
      <c r="E16" s="20">
        <f t="shared" si="6"/>
        <v>3042559.1340000001</v>
      </c>
      <c r="F16" s="12">
        <f t="shared" si="1"/>
        <v>0.98044346732939691</v>
      </c>
      <c r="G16" s="15">
        <v>2429633</v>
      </c>
      <c r="H16" s="20">
        <v>2397155.5380000002</v>
      </c>
      <c r="I16" s="12">
        <f t="shared" si="5"/>
        <v>0.98663277046368736</v>
      </c>
      <c r="J16" s="15">
        <v>594590</v>
      </c>
      <c r="K16" s="20">
        <v>586348.5</v>
      </c>
      <c r="L16" s="12">
        <f t="shared" si="2"/>
        <v>0.98613918834827363</v>
      </c>
      <c r="M16" s="15">
        <v>79024.903000000006</v>
      </c>
      <c r="N16" s="20">
        <v>59055.095999999998</v>
      </c>
      <c r="O16" s="12">
        <f t="shared" si="3"/>
        <v>0.74729729184229421</v>
      </c>
      <c r="P16" s="11">
        <v>0</v>
      </c>
    </row>
    <row r="17" spans="1:16" s="5" customFormat="1" ht="21" customHeight="1" x14ac:dyDescent="0.25">
      <c r="A17" s="9">
        <v>10</v>
      </c>
      <c r="B17" s="22" t="s">
        <v>12</v>
      </c>
      <c r="C17" s="10">
        <v>202644061</v>
      </c>
      <c r="D17" s="15">
        <f t="shared" si="4"/>
        <v>6415979.21</v>
      </c>
      <c r="E17" s="20">
        <f t="shared" si="6"/>
        <v>5945332.8839999996</v>
      </c>
      <c r="F17" s="12">
        <f t="shared" si="1"/>
        <v>0.92664466161822234</v>
      </c>
      <c r="G17" s="15">
        <v>2957868</v>
      </c>
      <c r="H17" s="20">
        <v>2778884.551</v>
      </c>
      <c r="I17" s="12">
        <f t="shared" si="5"/>
        <v>0.93948903433148467</v>
      </c>
      <c r="J17" s="15">
        <v>736228</v>
      </c>
      <c r="K17" s="20">
        <v>667848.42099999997</v>
      </c>
      <c r="L17" s="12">
        <f t="shared" si="2"/>
        <v>0.90712173538632046</v>
      </c>
      <c r="M17" s="15">
        <v>2721883.21</v>
      </c>
      <c r="N17" s="20">
        <v>2498599.912</v>
      </c>
      <c r="O17" s="12">
        <f t="shared" si="3"/>
        <v>0.91796734805531943</v>
      </c>
      <c r="P17" s="11">
        <v>0</v>
      </c>
    </row>
    <row r="18" spans="1:16" s="5" customFormat="1" ht="21" customHeight="1" x14ac:dyDescent="0.25">
      <c r="A18" s="9">
        <v>11</v>
      </c>
      <c r="B18" s="22" t="s">
        <v>13</v>
      </c>
      <c r="C18" s="10">
        <v>205738242</v>
      </c>
      <c r="D18" s="15">
        <f t="shared" si="4"/>
        <v>3449064.96</v>
      </c>
      <c r="E18" s="20">
        <f t="shared" si="6"/>
        <v>3373554.6680000001</v>
      </c>
      <c r="F18" s="12">
        <f t="shared" si="1"/>
        <v>0.97810702527330773</v>
      </c>
      <c r="G18" s="15">
        <v>2763114</v>
      </c>
      <c r="H18" s="20">
        <v>2748358.3909999998</v>
      </c>
      <c r="I18" s="12">
        <f t="shared" si="5"/>
        <v>0.99465979000504501</v>
      </c>
      <c r="J18" s="15">
        <v>515507</v>
      </c>
      <c r="K18" s="20">
        <v>501014.68199999997</v>
      </c>
      <c r="L18" s="12">
        <f t="shared" si="2"/>
        <v>0.9718872527434157</v>
      </c>
      <c r="M18" s="15">
        <v>170443.96</v>
      </c>
      <c r="N18" s="20">
        <v>124181.595</v>
      </c>
      <c r="O18" s="12">
        <f t="shared" si="3"/>
        <v>0.72857726961987979</v>
      </c>
      <c r="P18" s="11">
        <v>0</v>
      </c>
    </row>
    <row r="19" spans="1:16" s="5" customFormat="1" ht="21" customHeight="1" x14ac:dyDescent="0.25">
      <c r="A19" s="9">
        <v>12</v>
      </c>
      <c r="B19" s="22" t="s">
        <v>14</v>
      </c>
      <c r="C19" s="10">
        <v>202203769</v>
      </c>
      <c r="D19" s="15">
        <f t="shared" si="4"/>
        <v>5305873.55</v>
      </c>
      <c r="E19" s="20">
        <f t="shared" si="6"/>
        <v>5115578.2130000005</v>
      </c>
      <c r="F19" s="12">
        <f t="shared" si="1"/>
        <v>0.96413496567403134</v>
      </c>
      <c r="G19" s="15">
        <v>3462015</v>
      </c>
      <c r="H19" s="20">
        <v>3430560.99</v>
      </c>
      <c r="I19" s="12">
        <f t="shared" si="5"/>
        <v>0.99091453676543872</v>
      </c>
      <c r="J19" s="15">
        <v>866187</v>
      </c>
      <c r="K19" s="20">
        <v>859534.24600000004</v>
      </c>
      <c r="L19" s="12">
        <f t="shared" si="2"/>
        <v>0.99231949452023649</v>
      </c>
      <c r="M19" s="15">
        <v>977671.55</v>
      </c>
      <c r="N19" s="20">
        <v>825482.97699999996</v>
      </c>
      <c r="O19" s="12">
        <f t="shared" si="3"/>
        <v>0.84433568410577142</v>
      </c>
      <c r="P19" s="11">
        <v>0</v>
      </c>
    </row>
    <row r="20" spans="1:16" s="5" customFormat="1" ht="21" customHeight="1" x14ac:dyDescent="0.25">
      <c r="A20" s="9">
        <v>13</v>
      </c>
      <c r="B20" s="22" t="s">
        <v>15</v>
      </c>
      <c r="C20" s="10">
        <v>202642223</v>
      </c>
      <c r="D20" s="15">
        <f t="shared" si="4"/>
        <v>4219721.3940000003</v>
      </c>
      <c r="E20" s="20">
        <f t="shared" si="6"/>
        <v>4029721.4580000001</v>
      </c>
      <c r="F20" s="12">
        <f t="shared" si="1"/>
        <v>0.95497334580663074</v>
      </c>
      <c r="G20" s="15">
        <v>3073162</v>
      </c>
      <c r="H20" s="20">
        <v>3018172.8110000002</v>
      </c>
      <c r="I20" s="12">
        <f t="shared" si="5"/>
        <v>0.98210664162839456</v>
      </c>
      <c r="J20" s="15">
        <v>798806</v>
      </c>
      <c r="K20" s="20">
        <v>713552.24</v>
      </c>
      <c r="L20" s="12">
        <f t="shared" si="2"/>
        <v>0.8932735107147417</v>
      </c>
      <c r="M20" s="15">
        <v>347753.39399999997</v>
      </c>
      <c r="N20" s="20">
        <v>297996.40700000001</v>
      </c>
      <c r="O20" s="12">
        <f t="shared" si="3"/>
        <v>0.85691875950461616</v>
      </c>
      <c r="P20" s="11">
        <v>0</v>
      </c>
    </row>
    <row r="21" spans="1:16" s="5" customFormat="1" ht="21" customHeight="1" x14ac:dyDescent="0.25">
      <c r="A21" s="9">
        <v>14</v>
      </c>
      <c r="B21" s="22" t="s">
        <v>16</v>
      </c>
      <c r="C21" s="10">
        <v>302440321</v>
      </c>
      <c r="D21" s="15">
        <f t="shared" si="4"/>
        <v>830800</v>
      </c>
      <c r="E21" s="20">
        <f t="shared" si="6"/>
        <v>784649.41499999992</v>
      </c>
      <c r="F21" s="12">
        <f t="shared" si="1"/>
        <v>0.94445042729898887</v>
      </c>
      <c r="G21" s="15">
        <v>626866</v>
      </c>
      <c r="H21" s="20">
        <v>589706.03200000001</v>
      </c>
      <c r="I21" s="12">
        <f t="shared" si="5"/>
        <v>0.9407210344794581</v>
      </c>
      <c r="J21" s="15">
        <v>156142</v>
      </c>
      <c r="K21" s="20">
        <v>147163.60399999999</v>
      </c>
      <c r="L21" s="12">
        <f t="shared" si="2"/>
        <v>0.94249852057742312</v>
      </c>
      <c r="M21" s="15">
        <v>47792</v>
      </c>
      <c r="N21" s="20">
        <v>47779.779000000002</v>
      </c>
      <c r="O21" s="12">
        <f t="shared" si="3"/>
        <v>0.99974428774690327</v>
      </c>
      <c r="P21" s="11">
        <v>0</v>
      </c>
    </row>
    <row r="22" spans="1:16" s="5" customFormat="1" ht="21" customHeight="1" x14ac:dyDescent="0.25">
      <c r="A22" s="9">
        <v>15</v>
      </c>
      <c r="B22" s="22" t="s">
        <v>20</v>
      </c>
      <c r="C22" s="10">
        <v>200540613</v>
      </c>
      <c r="D22" s="15">
        <f t="shared" si="4"/>
        <v>935705</v>
      </c>
      <c r="E22" s="20">
        <f t="shared" si="6"/>
        <v>865295.12</v>
      </c>
      <c r="F22" s="12">
        <f t="shared" si="1"/>
        <v>0.92475205326465071</v>
      </c>
      <c r="G22" s="15">
        <v>576233</v>
      </c>
      <c r="H22" s="20">
        <v>528321.65700000001</v>
      </c>
      <c r="I22" s="12">
        <f t="shared" si="5"/>
        <v>0.91685421869278572</v>
      </c>
      <c r="J22" s="15">
        <v>149706</v>
      </c>
      <c r="K22" s="20">
        <v>130115.44100000001</v>
      </c>
      <c r="L22" s="12">
        <f t="shared" si="2"/>
        <v>0.86913978731647368</v>
      </c>
      <c r="M22" s="15">
        <v>209766</v>
      </c>
      <c r="N22" s="20">
        <v>206858.022</v>
      </c>
      <c r="O22" s="12">
        <f t="shared" si="3"/>
        <v>0.98613703841423295</v>
      </c>
      <c r="P22" s="11">
        <v>0</v>
      </c>
    </row>
    <row r="23" spans="1:16" s="5" customFormat="1" ht="21" customHeight="1" x14ac:dyDescent="0.25">
      <c r="A23" s="9">
        <v>16</v>
      </c>
      <c r="B23" s="22" t="s">
        <v>21</v>
      </c>
      <c r="C23" s="10">
        <v>308725436</v>
      </c>
      <c r="D23" s="15">
        <f t="shared" si="4"/>
        <v>377208</v>
      </c>
      <c r="E23" s="20">
        <f t="shared" si="6"/>
        <v>346471.652</v>
      </c>
      <c r="F23" s="12">
        <f t="shared" si="1"/>
        <v>0.91851618205340291</v>
      </c>
      <c r="G23" s="15">
        <v>278724</v>
      </c>
      <c r="H23" s="20">
        <v>276334.01899999997</v>
      </c>
      <c r="I23" s="12">
        <f t="shared" si="5"/>
        <v>0.99142527733528496</v>
      </c>
      <c r="J23" s="15">
        <v>64828</v>
      </c>
      <c r="K23" s="20">
        <v>62433.633000000002</v>
      </c>
      <c r="L23" s="12">
        <f t="shared" si="2"/>
        <v>0.9630658511754181</v>
      </c>
      <c r="M23" s="15">
        <v>33656</v>
      </c>
      <c r="N23" s="20">
        <v>7704</v>
      </c>
      <c r="O23" s="12">
        <f t="shared" si="3"/>
        <v>0.22890420727359162</v>
      </c>
      <c r="P23" s="11">
        <v>0</v>
      </c>
    </row>
    <row r="24" spans="1:16" s="5" customFormat="1" ht="21" customHeight="1" x14ac:dyDescent="0.25">
      <c r="A24" s="9">
        <v>17</v>
      </c>
      <c r="B24" s="22" t="s">
        <v>22</v>
      </c>
      <c r="C24" s="10">
        <v>308738926</v>
      </c>
      <c r="D24" s="15">
        <f t="shared" si="4"/>
        <v>341948.58299999998</v>
      </c>
      <c r="E24" s="20">
        <f t="shared" si="6"/>
        <v>340702.38</v>
      </c>
      <c r="F24" s="12">
        <f t="shared" si="1"/>
        <v>0.99635558366972388</v>
      </c>
      <c r="G24" s="15">
        <v>287383.02799999999</v>
      </c>
      <c r="H24" s="20">
        <v>286407.348</v>
      </c>
      <c r="I24" s="12">
        <f t="shared" si="5"/>
        <v>0.99660494912733677</v>
      </c>
      <c r="J24" s="15">
        <v>50365.705000000002</v>
      </c>
      <c r="K24" s="20">
        <v>50095.182000000001</v>
      </c>
      <c r="L24" s="12">
        <f t="shared" si="2"/>
        <v>0.99462882530880881</v>
      </c>
      <c r="M24" s="15">
        <v>4199.8500000000004</v>
      </c>
      <c r="N24" s="20">
        <v>4199.8500000000004</v>
      </c>
      <c r="O24" s="12">
        <f t="shared" si="3"/>
        <v>1</v>
      </c>
      <c r="P24" s="11">
        <v>0</v>
      </c>
    </row>
    <row r="25" spans="1:16" s="5" customFormat="1" ht="21" customHeight="1" x14ac:dyDescent="0.25">
      <c r="A25" s="9">
        <v>18</v>
      </c>
      <c r="B25" s="22" t="s">
        <v>23</v>
      </c>
      <c r="C25" s="10">
        <v>308723257</v>
      </c>
      <c r="D25" s="15">
        <f t="shared" si="4"/>
        <v>1111890</v>
      </c>
      <c r="E25" s="20">
        <f t="shared" si="6"/>
        <v>1110729.8730000001</v>
      </c>
      <c r="F25" s="12">
        <f t="shared" si="1"/>
        <v>0.99895661711140504</v>
      </c>
      <c r="G25" s="15">
        <v>710858</v>
      </c>
      <c r="H25" s="20">
        <v>710256.40800000005</v>
      </c>
      <c r="I25" s="12">
        <f t="shared" si="5"/>
        <v>0.9991537100236616</v>
      </c>
      <c r="J25" s="15">
        <v>173089</v>
      </c>
      <c r="K25" s="20">
        <v>172934.01</v>
      </c>
      <c r="L25" s="12">
        <f t="shared" si="2"/>
        <v>0.99910456470370734</v>
      </c>
      <c r="M25" s="15">
        <v>227943</v>
      </c>
      <c r="N25" s="20">
        <v>227539.45499999999</v>
      </c>
      <c r="O25" s="12">
        <f t="shared" si="3"/>
        <v>0.99822962319527242</v>
      </c>
      <c r="P25" s="11">
        <v>0</v>
      </c>
    </row>
    <row r="26" spans="1:16" s="5" customFormat="1" ht="21" customHeight="1" x14ac:dyDescent="0.25">
      <c r="A26" s="9">
        <v>19</v>
      </c>
      <c r="B26" s="22" t="s">
        <v>24</v>
      </c>
      <c r="C26" s="10">
        <v>201208327</v>
      </c>
      <c r="D26" s="15">
        <f t="shared" si="4"/>
        <v>830676</v>
      </c>
      <c r="E26" s="20">
        <f t="shared" si="6"/>
        <v>776196.46900000004</v>
      </c>
      <c r="F26" s="12">
        <f t="shared" si="1"/>
        <v>0.9344154267127015</v>
      </c>
      <c r="G26" s="15">
        <v>539462</v>
      </c>
      <c r="H26" s="20">
        <v>510651.321</v>
      </c>
      <c r="I26" s="12">
        <f t="shared" si="5"/>
        <v>0.94659368222414186</v>
      </c>
      <c r="J26" s="15">
        <v>131847</v>
      </c>
      <c r="K26" s="20">
        <v>124896.62699999999</v>
      </c>
      <c r="L26" s="12">
        <f t="shared" si="2"/>
        <v>0.94728455710027526</v>
      </c>
      <c r="M26" s="15">
        <v>159367</v>
      </c>
      <c r="N26" s="20">
        <v>140648.52100000001</v>
      </c>
      <c r="O26" s="12">
        <f t="shared" si="3"/>
        <v>0.88254482421078395</v>
      </c>
      <c r="P26" s="11">
        <v>0</v>
      </c>
    </row>
    <row r="27" spans="1:16" s="5" customFormat="1" ht="21" customHeight="1" x14ac:dyDescent="0.25">
      <c r="A27" s="9">
        <v>20</v>
      </c>
      <c r="B27" s="22" t="s">
        <v>25</v>
      </c>
      <c r="C27" s="10">
        <v>308738938</v>
      </c>
      <c r="D27" s="15">
        <f t="shared" si="4"/>
        <v>715912</v>
      </c>
      <c r="E27" s="20">
        <f t="shared" si="6"/>
        <v>697547.36300000001</v>
      </c>
      <c r="F27" s="12">
        <f t="shared" si="1"/>
        <v>0.97434791287197309</v>
      </c>
      <c r="G27" s="15">
        <v>533431</v>
      </c>
      <c r="H27" s="20">
        <v>533430.13500000001</v>
      </c>
      <c r="I27" s="12">
        <f t="shared" si="5"/>
        <v>0.99999837842195149</v>
      </c>
      <c r="J27" s="15">
        <v>133963</v>
      </c>
      <c r="K27" s="20">
        <v>128445.295</v>
      </c>
      <c r="L27" s="12">
        <f t="shared" si="2"/>
        <v>0.95881172413278293</v>
      </c>
      <c r="M27" s="15">
        <v>48518</v>
      </c>
      <c r="N27" s="20">
        <v>35671.932999999997</v>
      </c>
      <c r="O27" s="12">
        <f t="shared" si="3"/>
        <v>0.73523090399439373</v>
      </c>
      <c r="P27" s="11">
        <v>0</v>
      </c>
    </row>
    <row r="28" spans="1:16" s="5" customFormat="1" ht="21" customHeight="1" x14ac:dyDescent="0.25">
      <c r="A28" s="9">
        <v>21</v>
      </c>
      <c r="B28" s="22" t="s">
        <v>26</v>
      </c>
      <c r="C28" s="10">
        <v>308680597</v>
      </c>
      <c r="D28" s="15">
        <f t="shared" si="4"/>
        <v>750184</v>
      </c>
      <c r="E28" s="20">
        <f t="shared" si="6"/>
        <v>688241.40100000007</v>
      </c>
      <c r="F28" s="12">
        <f t="shared" si="1"/>
        <v>0.91743012514263178</v>
      </c>
      <c r="G28" s="15">
        <v>527419</v>
      </c>
      <c r="H28" s="20">
        <v>506921.09700000001</v>
      </c>
      <c r="I28" s="12">
        <f t="shared" si="5"/>
        <v>0.96113544828684594</v>
      </c>
      <c r="J28" s="15">
        <v>133085</v>
      </c>
      <c r="K28" s="20">
        <v>91708.365000000005</v>
      </c>
      <c r="L28" s="12">
        <f t="shared" si="2"/>
        <v>0.68909617913363641</v>
      </c>
      <c r="M28" s="15">
        <v>89680</v>
      </c>
      <c r="N28" s="20">
        <v>89611.938999999998</v>
      </c>
      <c r="O28" s="12">
        <f t="shared" si="3"/>
        <v>0.99924106824264047</v>
      </c>
      <c r="P28" s="11">
        <v>0</v>
      </c>
    </row>
    <row r="29" spans="1:16" s="5" customFormat="1" ht="21" customHeight="1" x14ac:dyDescent="0.25">
      <c r="A29" s="9">
        <v>22</v>
      </c>
      <c r="B29" s="22" t="s">
        <v>27</v>
      </c>
      <c r="C29" s="10">
        <v>308737484</v>
      </c>
      <c r="D29" s="15">
        <f t="shared" si="4"/>
        <v>672632</v>
      </c>
      <c r="E29" s="20">
        <f t="shared" si="6"/>
        <v>647887.35900000005</v>
      </c>
      <c r="F29" s="12">
        <f t="shared" si="1"/>
        <v>0.96321221559485726</v>
      </c>
      <c r="G29" s="15">
        <v>504561</v>
      </c>
      <c r="H29" s="20">
        <v>503846.39399999997</v>
      </c>
      <c r="I29" s="12">
        <f t="shared" si="5"/>
        <v>0.99858370742090641</v>
      </c>
      <c r="J29" s="15">
        <v>122643</v>
      </c>
      <c r="K29" s="20">
        <v>112472.41499999999</v>
      </c>
      <c r="L29" s="12">
        <f t="shared" si="2"/>
        <v>0.91707162251412633</v>
      </c>
      <c r="M29" s="15">
        <v>45428</v>
      </c>
      <c r="N29" s="20">
        <v>31568.55</v>
      </c>
      <c r="O29" s="12">
        <f t="shared" si="3"/>
        <v>0.69491392973496524</v>
      </c>
      <c r="P29" s="11">
        <v>0</v>
      </c>
    </row>
    <row r="30" spans="1:16" s="5" customFormat="1" ht="21" customHeight="1" x14ac:dyDescent="0.25">
      <c r="A30" s="9">
        <v>23</v>
      </c>
      <c r="B30" s="22" t="s">
        <v>28</v>
      </c>
      <c r="C30" s="10">
        <v>308738712</v>
      </c>
      <c r="D30" s="15">
        <f t="shared" si="4"/>
        <v>718443</v>
      </c>
      <c r="E30" s="20">
        <f t="shared" si="6"/>
        <v>701691.03899999999</v>
      </c>
      <c r="F30" s="12">
        <f t="shared" si="1"/>
        <v>0.97668296441053781</v>
      </c>
      <c r="G30" s="15">
        <v>536082</v>
      </c>
      <c r="H30" s="20">
        <v>533585.45499999996</v>
      </c>
      <c r="I30" s="12">
        <f t="shared" si="5"/>
        <v>0.99534297924571236</v>
      </c>
      <c r="J30" s="15">
        <v>137936</v>
      </c>
      <c r="K30" s="20">
        <v>136882.20699999999</v>
      </c>
      <c r="L30" s="12">
        <f t="shared" si="2"/>
        <v>0.99236027578007191</v>
      </c>
      <c r="M30" s="15">
        <v>44425</v>
      </c>
      <c r="N30" s="20">
        <v>31223.377</v>
      </c>
      <c r="O30" s="12">
        <f t="shared" si="3"/>
        <v>0.702833472144063</v>
      </c>
      <c r="P30" s="11">
        <v>0</v>
      </c>
    </row>
    <row r="31" spans="1:16" s="5" customFormat="1" ht="21" customHeight="1" x14ac:dyDescent="0.25">
      <c r="A31" s="9">
        <v>24</v>
      </c>
      <c r="B31" s="22" t="s">
        <v>29</v>
      </c>
      <c r="C31" s="10">
        <v>308739007</v>
      </c>
      <c r="D31" s="15">
        <f t="shared" si="4"/>
        <v>671812</v>
      </c>
      <c r="E31" s="20">
        <f t="shared" si="6"/>
        <v>521906.71299999999</v>
      </c>
      <c r="F31" s="12">
        <f t="shared" si="1"/>
        <v>0.77686423136234539</v>
      </c>
      <c r="G31" s="15">
        <v>422418</v>
      </c>
      <c r="H31" s="20">
        <v>405572.103</v>
      </c>
      <c r="I31" s="12">
        <f t="shared" si="5"/>
        <v>0.96012031447523549</v>
      </c>
      <c r="J31" s="15">
        <v>106172</v>
      </c>
      <c r="K31" s="20">
        <v>102850.27099999999</v>
      </c>
      <c r="L31" s="12">
        <f t="shared" si="2"/>
        <v>0.9687137004106543</v>
      </c>
      <c r="M31" s="15">
        <v>143222</v>
      </c>
      <c r="N31" s="20">
        <v>13484.339</v>
      </c>
      <c r="O31" s="12">
        <f t="shared" si="3"/>
        <v>9.4149914119339206E-2</v>
      </c>
      <c r="P31" s="11">
        <v>0</v>
      </c>
    </row>
    <row r="32" spans="1:16" s="5" customFormat="1" ht="21" customHeight="1" x14ac:dyDescent="0.25">
      <c r="A32" s="9">
        <v>25</v>
      </c>
      <c r="B32" s="22" t="s">
        <v>30</v>
      </c>
      <c r="C32" s="10">
        <v>308741339</v>
      </c>
      <c r="D32" s="15">
        <f t="shared" si="4"/>
        <v>832688</v>
      </c>
      <c r="E32" s="20">
        <f t="shared" si="6"/>
        <v>826743.07499999995</v>
      </c>
      <c r="F32" s="12">
        <f t="shared" si="1"/>
        <v>0.99286056121860766</v>
      </c>
      <c r="G32" s="15">
        <v>602301</v>
      </c>
      <c r="H32" s="20">
        <v>601703.66099999996</v>
      </c>
      <c r="I32" s="12">
        <f t="shared" si="5"/>
        <v>0.99900823840571407</v>
      </c>
      <c r="J32" s="15">
        <v>153091</v>
      </c>
      <c r="K32" s="20">
        <v>147872.91699999999</v>
      </c>
      <c r="L32" s="12">
        <f t="shared" si="2"/>
        <v>0.96591515503850645</v>
      </c>
      <c r="M32" s="15">
        <v>77296</v>
      </c>
      <c r="N32" s="20">
        <v>77166.497000000003</v>
      </c>
      <c r="O32" s="12">
        <f t="shared" si="3"/>
        <v>0.99832458341958186</v>
      </c>
      <c r="P32" s="11">
        <v>0</v>
      </c>
    </row>
    <row r="33" spans="1:16" s="5" customFormat="1" ht="21" customHeight="1" x14ac:dyDescent="0.25">
      <c r="A33" s="9">
        <v>26</v>
      </c>
      <c r="B33" s="22" t="s">
        <v>31</v>
      </c>
      <c r="C33" s="10">
        <v>308737570</v>
      </c>
      <c r="D33" s="15">
        <f t="shared" si="4"/>
        <v>642527.4</v>
      </c>
      <c r="E33" s="20">
        <f t="shared" si="6"/>
        <v>619776.87699999998</v>
      </c>
      <c r="F33" s="12">
        <f t="shared" si="1"/>
        <v>0.96459213568168445</v>
      </c>
      <c r="G33" s="15">
        <v>435347</v>
      </c>
      <c r="H33" s="20">
        <v>418831.277</v>
      </c>
      <c r="I33" s="12">
        <f t="shared" si="5"/>
        <v>0.96206308301194221</v>
      </c>
      <c r="J33" s="15">
        <v>109165</v>
      </c>
      <c r="K33" s="20">
        <v>102932.82</v>
      </c>
      <c r="L33" s="12">
        <f t="shared" si="2"/>
        <v>0.94291045664819317</v>
      </c>
      <c r="M33" s="15">
        <v>98015.4</v>
      </c>
      <c r="N33" s="20">
        <v>98012.78</v>
      </c>
      <c r="O33" s="12">
        <f t="shared" si="3"/>
        <v>0.99997326950662857</v>
      </c>
      <c r="P33" s="11">
        <v>0</v>
      </c>
    </row>
    <row r="34" spans="1:16" s="5" customFormat="1" ht="21" customHeight="1" x14ac:dyDescent="0.25">
      <c r="A34" s="9">
        <v>27</v>
      </c>
      <c r="B34" s="22" t="s">
        <v>32</v>
      </c>
      <c r="C34" s="10">
        <v>308739164</v>
      </c>
      <c r="D34" s="15">
        <f t="shared" si="4"/>
        <v>795448</v>
      </c>
      <c r="E34" s="20">
        <f t="shared" si="6"/>
        <v>715971.8189999999</v>
      </c>
      <c r="F34" s="12">
        <f t="shared" si="1"/>
        <v>0.90008626459554852</v>
      </c>
      <c r="G34" s="15">
        <v>579643</v>
      </c>
      <c r="H34" s="20">
        <v>529330.745</v>
      </c>
      <c r="I34" s="12">
        <f t="shared" si="5"/>
        <v>0.91320130666634458</v>
      </c>
      <c r="J34" s="15">
        <v>153404</v>
      </c>
      <c r="K34" s="20">
        <v>124255.482</v>
      </c>
      <c r="L34" s="12">
        <f t="shared" si="2"/>
        <v>0.80998854006414434</v>
      </c>
      <c r="M34" s="15">
        <v>62401</v>
      </c>
      <c r="N34" s="20">
        <v>62385.591999999997</v>
      </c>
      <c r="O34" s="12">
        <f t="shared" si="3"/>
        <v>0.99975308088011405</v>
      </c>
      <c r="P34" s="11">
        <v>0</v>
      </c>
    </row>
    <row r="35" spans="1:16" s="5" customFormat="1" ht="21" customHeight="1" x14ac:dyDescent="0.25">
      <c r="A35" s="9">
        <v>28</v>
      </c>
      <c r="B35" s="22" t="s">
        <v>33</v>
      </c>
      <c r="C35" s="10">
        <v>206969801</v>
      </c>
      <c r="D35" s="15">
        <f t="shared" si="4"/>
        <v>798181</v>
      </c>
      <c r="E35" s="20">
        <f t="shared" si="6"/>
        <v>738183.71299999999</v>
      </c>
      <c r="F35" s="12">
        <f t="shared" si="1"/>
        <v>0.92483247909935218</v>
      </c>
      <c r="G35" s="15">
        <v>591703</v>
      </c>
      <c r="H35" s="20">
        <v>540449.01</v>
      </c>
      <c r="I35" s="12">
        <f t="shared" si="5"/>
        <v>0.91337885729834056</v>
      </c>
      <c r="J35" s="15">
        <v>146609</v>
      </c>
      <c r="K35" s="20">
        <v>137867.503</v>
      </c>
      <c r="L35" s="12">
        <f t="shared" si="2"/>
        <v>0.94037544079831381</v>
      </c>
      <c r="M35" s="15">
        <v>59869</v>
      </c>
      <c r="N35" s="20">
        <v>59867.199999999997</v>
      </c>
      <c r="O35" s="12">
        <f t="shared" si="3"/>
        <v>0.99996993435667869</v>
      </c>
      <c r="P35" s="11">
        <v>0</v>
      </c>
    </row>
    <row r="36" spans="1:16" ht="28.5" customHeight="1" x14ac:dyDescent="0.25">
      <c r="A36" s="24" t="s">
        <v>17</v>
      </c>
      <c r="B36" s="24"/>
      <c r="C36" s="13"/>
      <c r="D36" s="14">
        <f>+D7</f>
        <v>124082700.53399999</v>
      </c>
      <c r="E36" s="21">
        <f>+H36+K36+N36</f>
        <v>121506018.62200004</v>
      </c>
      <c r="F36" s="17">
        <f>E36/D36</f>
        <v>0.97923415672844805</v>
      </c>
      <c r="G36" s="14">
        <f>+G7</f>
        <v>80738993.470999986</v>
      </c>
      <c r="H36" s="21">
        <f>+H7</f>
        <v>79667866.065000027</v>
      </c>
      <c r="I36" s="17">
        <f>H36/G36</f>
        <v>0.98673345604209584</v>
      </c>
      <c r="J36" s="14">
        <f>+J7</f>
        <v>12132140.104999999</v>
      </c>
      <c r="K36" s="21">
        <f>+K7</f>
        <v>11701232.822999999</v>
      </c>
      <c r="L36" s="17">
        <f t="shared" si="2"/>
        <v>0.96448217064173114</v>
      </c>
      <c r="M36" s="14">
        <f>+M7</f>
        <v>31211566.958000004</v>
      </c>
      <c r="N36" s="21">
        <f>+N7</f>
        <v>30136919.734000005</v>
      </c>
      <c r="O36" s="17">
        <f t="shared" si="3"/>
        <v>0.96556894354435641</v>
      </c>
      <c r="P36" s="14">
        <f t="shared" ref="P36" si="7">SUM(P8:P35)</f>
        <v>0</v>
      </c>
    </row>
    <row r="38" spans="1:16" x14ac:dyDescent="0.25">
      <c r="D38" s="7"/>
      <c r="E38" s="7"/>
      <c r="F38" s="7"/>
      <c r="G38" s="7"/>
      <c r="H38" s="7"/>
      <c r="I38" s="7"/>
      <c r="J38" s="7"/>
      <c r="K38" s="7"/>
      <c r="L38" s="7"/>
      <c r="M38" s="7"/>
      <c r="N38" s="7"/>
      <c r="O38" s="7"/>
      <c r="P38" s="7"/>
    </row>
  </sheetData>
  <mergeCells count="11">
    <mergeCell ref="A1:P1"/>
    <mergeCell ref="A2:P2"/>
    <mergeCell ref="A36:B36"/>
    <mergeCell ref="A4:A6"/>
    <mergeCell ref="B4:B6"/>
    <mergeCell ref="E5:E6"/>
    <mergeCell ref="C4:C6"/>
    <mergeCell ref="D4:P4"/>
    <mergeCell ref="D5:D6"/>
    <mergeCell ref="G5:P5"/>
    <mergeCell ref="F5:F6"/>
  </mergeCells>
  <pageMargins left="0.39370078740157483" right="0.39370078740157483" top="0.39370078740157483" bottom="0.15748031496062992" header="0.19685039370078741" footer="0.31496062992125984"/>
  <pageSetup paperSize="9" scale="50" orientation="landscape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2022 йил </vt:lpstr>
      <vt:lpstr>'2022 йил '!Область_печати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2023-01-10T10:13:31Z</dcterms:modified>
</cp:coreProperties>
</file>