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2023 йил 6 ойлик" sheetId="8" r:id="rId1"/>
  </sheets>
  <externalReferences>
    <externalReference r:id="rId2"/>
  </externalReferences>
  <definedNames>
    <definedName name="_xlnm._FilterDatabase" localSheetId="0" hidden="1">'2023 йил 6 ойлик'!$A$6:$J$32</definedName>
    <definedName name="raz1s101gr3" localSheetId="0">'[1]Обмен 1'!#REF!</definedName>
    <definedName name="raz1s101gr3">'[1]Обмен 1'!#REF!</definedName>
  </definedNames>
  <calcPr calcId="152511" refMode="R1C1"/>
</workbook>
</file>

<file path=xl/calcChain.xml><?xml version="1.0" encoding="utf-8"?>
<calcChain xmlns="http://schemas.openxmlformats.org/spreadsheetml/2006/main">
  <c r="F22" i="8" l="1"/>
  <c r="F25" i="8"/>
  <c r="E7" i="8" l="1"/>
  <c r="D7" i="8" l="1"/>
  <c r="I7" i="8" l="1"/>
  <c r="H7" i="8"/>
  <c r="G7" i="8"/>
  <c r="F16" i="8" l="1"/>
  <c r="F9" i="8" l="1"/>
  <c r="K9" i="8" s="1"/>
  <c r="F24" i="8" l="1"/>
  <c r="F10" i="8" l="1"/>
  <c r="F11" i="8"/>
  <c r="K11" i="8" s="1"/>
  <c r="F12" i="8"/>
  <c r="K12" i="8" s="1"/>
  <c r="F13" i="8"/>
  <c r="K13" i="8" s="1"/>
  <c r="F14" i="8"/>
  <c r="K14" i="8" s="1"/>
  <c r="F15" i="8"/>
  <c r="K15" i="8" s="1"/>
  <c r="K16" i="8"/>
  <c r="F17" i="8"/>
  <c r="K17" i="8" s="1"/>
  <c r="F18" i="8"/>
  <c r="K18" i="8" s="1"/>
  <c r="F19" i="8"/>
  <c r="K19" i="8" s="1"/>
  <c r="F20" i="8"/>
  <c r="K20" i="8" s="1"/>
  <c r="F21" i="8"/>
  <c r="K21" i="8" s="1"/>
  <c r="K22" i="8"/>
  <c r="F23" i="8"/>
  <c r="K23" i="8" s="1"/>
  <c r="K24" i="8"/>
  <c r="K25" i="8"/>
  <c r="F26" i="8"/>
  <c r="K26" i="8" s="1"/>
  <c r="F27" i="8"/>
  <c r="K27" i="8" s="1"/>
  <c r="F28" i="8"/>
  <c r="K28" i="8" s="1"/>
  <c r="F29" i="8"/>
  <c r="K29" i="8" s="1"/>
  <c r="F30" i="8"/>
  <c r="K30" i="8" s="1"/>
  <c r="F31" i="8"/>
  <c r="K31" i="8" s="1"/>
  <c r="F32" i="8"/>
  <c r="K32" i="8" s="1"/>
  <c r="K10" i="8" l="1"/>
  <c r="F8" i="8"/>
  <c r="F7" i="8" s="1"/>
  <c r="K7" i="8" l="1"/>
  <c r="K8" i="8"/>
</calcChain>
</file>

<file path=xl/sharedStrings.xml><?xml version="1.0" encoding="utf-8"?>
<sst xmlns="http://schemas.openxmlformats.org/spreadsheetml/2006/main" count="43" uniqueCount="43">
  <si>
    <t>Т/р</t>
  </si>
  <si>
    <t>МАЪЛУМОТ</t>
  </si>
  <si>
    <t>минг сўмда</t>
  </si>
  <si>
    <t>шундан:</t>
  </si>
  <si>
    <t>Ажратмалар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</si>
  <si>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</si>
  <si>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</si>
  <si>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Муҳаммад ал-Хоразмий номидаги Тошкент ахборот технологиялари университети (ТАТУ)</t>
  </si>
  <si>
    <t>ТАТУ Фарғона филиали</t>
  </si>
  <si>
    <t>ТАТУ Самарқанд филиали</t>
  </si>
  <si>
    <t>ТАТУ Қарши филиали</t>
  </si>
  <si>
    <t>ТАТУ Нукус филиали</t>
  </si>
  <si>
    <t>ТАТУ Урганч филиали</t>
  </si>
  <si>
    <t>ТАТУ Фарғона филиали академик лицейи</t>
  </si>
  <si>
    <t>ТАТУ Самарқанд филиали академик лицейи</t>
  </si>
  <si>
    <t>ТАТУ Қарши филиали академик лицейи</t>
  </si>
  <si>
    <t>ТАТУ ҳузуридаги ПККТ ва МОТМ</t>
  </si>
  <si>
    <t>ТАТУ Нурафшон филиали</t>
  </si>
  <si>
    <t>ТАТУ академик лицейи</t>
  </si>
  <si>
    <t>Тошкент АТТ</t>
  </si>
  <si>
    <t>Тошкент вилояти АТТ</t>
  </si>
  <si>
    <t>Жиззах АТТ</t>
  </si>
  <si>
    <t>Самарқанд АТТ</t>
  </si>
  <si>
    <t>Навоий АТТ</t>
  </si>
  <si>
    <t>Бухоро АТТ</t>
  </si>
  <si>
    <t>Қарши АТТ</t>
  </si>
  <si>
    <t>Сурхондарё АТТ</t>
  </si>
  <si>
    <t>Урганч АТТ</t>
  </si>
  <si>
    <t>Нукус АТТ</t>
  </si>
  <si>
    <t>Фарғона АТТ</t>
  </si>
  <si>
    <t>Андижон АТТ</t>
  </si>
  <si>
    <t>Янгиқўрғон АТТ</t>
  </si>
  <si>
    <t>Ташкилот СТИРи</t>
  </si>
  <si>
    <t>Бажарилиши, %</t>
  </si>
  <si>
    <t>Вазирлик тасарруфидаги бюджет ташкилотларининг номланиши</t>
  </si>
  <si>
    <t>Иш ҳақи ва унга тенглаштирилган тўловлар миқдори</t>
  </si>
  <si>
    <t>Амалдаги харажатлар</t>
  </si>
  <si>
    <t>Муҳаммад ал-Хоразмий номидаги Тошкент ахборот технологиялари университети (ТАТУ) ва унинг филиаллари, академик лицейлар ва техникумлар</t>
  </si>
  <si>
    <t>I.</t>
  </si>
  <si>
    <t>2023 йил учун режа</t>
  </si>
  <si>
    <t>2023 йилнинг 6 ойи кўрсаткичлари</t>
  </si>
  <si>
    <r>
      <t xml:space="preserve">2023 йил 
6 ойлик режа </t>
    </r>
    <r>
      <rPr>
        <i/>
        <sz val="14"/>
        <color theme="1"/>
        <rFont val="Arial"/>
        <family val="2"/>
        <charset val="204"/>
      </rPr>
      <t>(ЎРҚ-813-сон Қонунга асосан)</t>
    </r>
  </si>
  <si>
    <t>2023 йилда I ярим йилликда Муҳаммад ал-Хоразмий номидаги Тошкент ахборот технологиялари университетининг бюджетдан ажратилган маблағларнинг чегараланган миқдорини ўз тасарруфидаги бюджет ташкилотлари кесимида тақсимоти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</si>
</sst>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_р_._-;\-* #,##0.0_р_._-;_-* &quot;-&quot;??_р_.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8"/>
      <color theme="3"/>
      <name val="Cambria"/>
      <family val="2"/>
      <charset val="204"/>
      <scheme val="maj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6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indexed="8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DB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</borders>
  <cellStyleXfs count="76">
    <xf numFmtId="0" fontId="0" fillId="0" borderId="0"/>
    <xf numFmtId="0" fontId="7" fillId="0" borderId="0"/>
    <xf numFmtId="0" fontId="8" fillId="0" borderId="0"/>
    <xf numFmtId="43" fontId="9" fillId="0" borderId="0" applyFont="0" applyFill="0" applyBorder="0" applyAlignment="0" applyProtection="0"/>
    <xf numFmtId="0" fontId="6" fillId="0" borderId="0"/>
    <xf numFmtId="0" fontId="5" fillId="0" borderId="0"/>
    <xf numFmtId="43" fontId="9" fillId="0" borderId="0" applyFont="0" applyFill="0" applyBorder="0" applyAlignment="0" applyProtection="0"/>
    <xf numFmtId="0" fontId="5" fillId="0" borderId="0"/>
    <xf numFmtId="0" fontId="4" fillId="0" borderId="0"/>
    <xf numFmtId="43" fontId="9" fillId="0" borderId="0" applyFont="0" applyFill="0" applyBorder="0" applyAlignment="0" applyProtection="0"/>
    <xf numFmtId="0" fontId="4" fillId="0" borderId="0"/>
    <xf numFmtId="0" fontId="3" fillId="0" borderId="0"/>
    <xf numFmtId="43" fontId="9" fillId="0" borderId="0" applyFont="0" applyFill="0" applyBorder="0" applyAlignment="0" applyProtection="0"/>
    <xf numFmtId="0" fontId="3" fillId="0" borderId="0"/>
    <xf numFmtId="0" fontId="10" fillId="0" borderId="0">
      <alignment vertical="center"/>
    </xf>
    <xf numFmtId="43" fontId="11" fillId="0" borderId="0">
      <alignment vertical="top"/>
      <protection locked="0"/>
    </xf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9" fillId="0" borderId="0"/>
    <xf numFmtId="0" fontId="2" fillId="11" borderId="0"/>
    <xf numFmtId="0" fontId="2" fillId="15" borderId="0"/>
    <xf numFmtId="0" fontId="2" fillId="19" borderId="0"/>
    <xf numFmtId="0" fontId="2" fillId="23" borderId="0"/>
    <xf numFmtId="0" fontId="2" fillId="27" borderId="0"/>
    <xf numFmtId="0" fontId="2" fillId="31" borderId="0"/>
    <xf numFmtId="0" fontId="2" fillId="12" borderId="0"/>
    <xf numFmtId="0" fontId="2" fillId="16" borderId="0"/>
    <xf numFmtId="0" fontId="2" fillId="20" borderId="0"/>
    <xf numFmtId="0" fontId="2" fillId="24" borderId="0"/>
    <xf numFmtId="0" fontId="2" fillId="28" borderId="0"/>
    <xf numFmtId="0" fontId="2" fillId="32" borderId="0"/>
    <xf numFmtId="0" fontId="26" fillId="13" borderId="0"/>
    <xf numFmtId="0" fontId="26" fillId="17" borderId="0"/>
    <xf numFmtId="0" fontId="26" fillId="21" borderId="0"/>
    <xf numFmtId="0" fontId="26" fillId="25" borderId="0"/>
    <xf numFmtId="0" fontId="26" fillId="29" borderId="0"/>
    <xf numFmtId="0" fontId="26" fillId="33" borderId="0"/>
    <xf numFmtId="0" fontId="26" fillId="10" borderId="0"/>
    <xf numFmtId="0" fontId="26" fillId="14" borderId="0"/>
    <xf numFmtId="0" fontId="26" fillId="18" borderId="0"/>
    <xf numFmtId="0" fontId="26" fillId="22" borderId="0"/>
    <xf numFmtId="0" fontId="26" fillId="26" borderId="0"/>
    <xf numFmtId="0" fontId="26" fillId="30" borderId="0"/>
    <xf numFmtId="0" fontId="18" fillId="6" borderId="4"/>
    <xf numFmtId="0" fontId="19" fillId="7" borderId="5"/>
    <xf numFmtId="0" fontId="20" fillId="7" borderId="4"/>
    <xf numFmtId="0" fontId="12" fillId="0" borderId="1"/>
    <xf numFmtId="0" fontId="13" fillId="0" borderId="2"/>
    <xf numFmtId="0" fontId="14" fillId="0" borderId="3"/>
    <xf numFmtId="0" fontId="14" fillId="0" borderId="0"/>
    <xf numFmtId="0" fontId="25" fillId="0" borderId="9"/>
    <xf numFmtId="0" fontId="22" fillId="8" borderId="7"/>
    <xf numFmtId="0" fontId="28" fillId="0" borderId="0"/>
    <xf numFmtId="0" fontId="17" fillId="5" borderId="0"/>
    <xf numFmtId="0" fontId="30" fillId="0" borderId="0"/>
    <xf numFmtId="0" fontId="16" fillId="4" borderId="0"/>
    <xf numFmtId="0" fontId="24" fillId="0" borderId="0"/>
    <xf numFmtId="0" fontId="2" fillId="9" borderId="8"/>
    <xf numFmtId="0" fontId="21" fillId="0" borderId="6"/>
    <xf numFmtId="0" fontId="23" fillId="0" borderId="0"/>
    <xf numFmtId="164" fontId="29" fillId="0" borderId="0"/>
    <xf numFmtId="0" fontId="15" fillId="3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32" fillId="0" borderId="0" xfId="0" applyFont="1"/>
    <xf numFmtId="0" fontId="32" fillId="0" borderId="0" xfId="0" applyFont="1" applyAlignment="1">
      <alignment horizontal="center" vertical="center"/>
    </xf>
    <xf numFmtId="43" fontId="32" fillId="0" borderId="0" xfId="3" applyFont="1" applyAlignment="1">
      <alignment horizontal="center" vertical="center"/>
    </xf>
    <xf numFmtId="43" fontId="33" fillId="0" borderId="0" xfId="3" applyFont="1" applyAlignment="1">
      <alignment horizontal="right" vertical="center"/>
    </xf>
    <xf numFmtId="0" fontId="32" fillId="2" borderId="0" xfId="0" applyFont="1" applyFill="1"/>
    <xf numFmtId="0" fontId="32" fillId="0" borderId="0" xfId="0" applyFont="1" applyAlignment="1">
      <alignment horizontal="center"/>
    </xf>
    <xf numFmtId="3" fontId="32" fillId="0" borderId="0" xfId="0" applyNumberFormat="1" applyFont="1"/>
    <xf numFmtId="0" fontId="34" fillId="34" borderId="10" xfId="0" applyFont="1" applyFill="1" applyBorder="1" applyAlignment="1">
      <alignment horizontal="center" vertical="center" wrapText="1"/>
    </xf>
    <xf numFmtId="0" fontId="34" fillId="2" borderId="10" xfId="3" applyNumberFormat="1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vertical="center" wrapText="1"/>
    </xf>
    <xf numFmtId="3" fontId="32" fillId="2" borderId="10" xfId="0" applyNumberFormat="1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9" fontId="32" fillId="2" borderId="10" xfId="0" applyNumberFormat="1" applyFont="1" applyFill="1" applyBorder="1" applyAlignment="1">
      <alignment horizontal="center" vertical="center" wrapText="1"/>
    </xf>
    <xf numFmtId="3" fontId="35" fillId="2" borderId="10" xfId="0" applyNumberFormat="1" applyFont="1" applyFill="1" applyBorder="1" applyAlignment="1">
      <alignment horizontal="center" vertical="center" wrapText="1"/>
    </xf>
    <xf numFmtId="3" fontId="32" fillId="35" borderId="10" xfId="0" applyNumberFormat="1" applyFont="1" applyFill="1" applyBorder="1" applyAlignment="1">
      <alignment horizontal="center" vertical="center" wrapText="1"/>
    </xf>
    <xf numFmtId="3" fontId="35" fillId="35" borderId="10" xfId="0" applyNumberFormat="1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9" fontId="34" fillId="2" borderId="10" xfId="0" applyNumberFormat="1" applyFont="1" applyFill="1" applyBorder="1" applyAlignment="1">
      <alignment horizontal="center" vertical="center" wrapText="1"/>
    </xf>
    <xf numFmtId="3" fontId="34" fillId="2" borderId="1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</cellXfs>
  <cellStyles count="76">
    <cellStyle name="20% - Акцент1 2" xfId="22"/>
    <cellStyle name="20% - Акцент2 2" xfId="23"/>
    <cellStyle name="20% - Акцент3 2" xfId="24"/>
    <cellStyle name="20% - Акцент4 2" xfId="25"/>
    <cellStyle name="20% - Акцент5 2" xfId="26"/>
    <cellStyle name="20% - Акцент6 2" xfId="27"/>
    <cellStyle name="40% - Акцент1 2" xfId="28"/>
    <cellStyle name="40% - Акцент2 2" xfId="29"/>
    <cellStyle name="40% - Акцент3 2" xfId="30"/>
    <cellStyle name="40% - Акцент4 2" xfId="31"/>
    <cellStyle name="40% - Акцент5 2" xfId="32"/>
    <cellStyle name="40% - Акцент6 2" xfId="33"/>
    <cellStyle name="60% - Акцент1 2" xfId="34"/>
    <cellStyle name="60% - Акцент2 2" xfId="35"/>
    <cellStyle name="60% - Акцент3 2" xfId="36"/>
    <cellStyle name="60% - Акцент4 2" xfId="37"/>
    <cellStyle name="60% - Акцент5 2" xfId="38"/>
    <cellStyle name="60% - Акцент6 2" xfId="39"/>
    <cellStyle name="Акцент1 2" xfId="40"/>
    <cellStyle name="Акцент2 2" xfId="41"/>
    <cellStyle name="Акцент3 2" xfId="42"/>
    <cellStyle name="Акцент4 2" xfId="43"/>
    <cellStyle name="Акцент5 2" xfId="44"/>
    <cellStyle name="Акцент6 2" xfId="45"/>
    <cellStyle name="Ввод  2" xfId="46"/>
    <cellStyle name="Вывод 2" xfId="47"/>
    <cellStyle name="Вычисление 2" xfId="48"/>
    <cellStyle name="Заголовок 1 2" xfId="49"/>
    <cellStyle name="Заголовок 2 2" xfId="50"/>
    <cellStyle name="Заголовок 3 2" xfId="51"/>
    <cellStyle name="Заголовок 4 2" xfId="52"/>
    <cellStyle name="Итог 2" xfId="53"/>
    <cellStyle name="Контрольная ячейка 2" xfId="54"/>
    <cellStyle name="Название 2" xfId="55"/>
    <cellStyle name="Нейтральный 2" xfId="56"/>
    <cellStyle name="Обычный" xfId="0" builtinId="0"/>
    <cellStyle name="Обычный 2" xfId="1"/>
    <cellStyle name="Обычный 3" xfId="2"/>
    <cellStyle name="Обычный 3 2" xfId="5"/>
    <cellStyle name="Обычный 3 2 2" xfId="20"/>
    <cellStyle name="Обычный 3 3" xfId="8"/>
    <cellStyle name="Обычный 3 3 2" xfId="16"/>
    <cellStyle name="Обычный 3 4" xfId="11"/>
    <cellStyle name="Обычный 3 4 2" xfId="65"/>
    <cellStyle name="Обычный 3 5" xfId="17"/>
    <cellStyle name="Обычный 3 6" xfId="73"/>
    <cellStyle name="Обычный 4" xfId="4"/>
    <cellStyle name="Обычный 4 2" xfId="7"/>
    <cellStyle name="Обычный 4 2 2" xfId="57"/>
    <cellStyle name="Обычный 4 2 3" xfId="66"/>
    <cellStyle name="Обычный 4 3" xfId="10"/>
    <cellStyle name="Обычный 4 3 2" xfId="67"/>
    <cellStyle name="Обычный 4 4" xfId="13"/>
    <cellStyle name="Обычный 4 4 2" xfId="68"/>
    <cellStyle name="Обычный 4 5" xfId="19"/>
    <cellStyle name="Обычный 4 6" xfId="75"/>
    <cellStyle name="Обычный 5" xfId="14"/>
    <cellStyle name="Обычный 5 2" xfId="21"/>
    <cellStyle name="Плохой 2" xfId="58"/>
    <cellStyle name="Пояснение 2" xfId="59"/>
    <cellStyle name="Примечание 2" xfId="60"/>
    <cellStyle name="Связанная ячейка 2" xfId="61"/>
    <cellStyle name="Текст предупреждения 2" xfId="62"/>
    <cellStyle name="Финансовый" xfId="3" builtinId="3"/>
    <cellStyle name="Финансовый 2" xfId="6"/>
    <cellStyle name="Финансовый 2 2" xfId="63"/>
    <cellStyle name="Финансовый 2 3" xfId="70"/>
    <cellStyle name="Финансовый 3" xfId="9"/>
    <cellStyle name="Финансовый 3 2" xfId="71"/>
    <cellStyle name="Финансовый 4" xfId="12"/>
    <cellStyle name="Финансовый 4 2" xfId="72"/>
    <cellStyle name="Финансовый 5" xfId="15"/>
    <cellStyle name="Финансовый 6" xfId="18"/>
    <cellStyle name="Финансовый 7" xfId="69"/>
    <cellStyle name="Финансовый 8" xfId="74"/>
    <cellStyle name="Хороший 2" xfId="64"/>
  </cellStyles>
  <dxfs count="0"/>
  <tableStyles count="0" defaultTableStyle="TableStyleMedium2" defaultPivotStyle="PivotStyleMedium9"/>
  <colors>
    <mruColors>
      <color rgb="FFFFED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\&#1059;&#1048;&#1060;&#1050;\Users\sh.sagatova\AppData\Local\Microsoft\Windows\Temporary%20Internet%20Files\Content.Outlook\1Y2V2RTH\&#1047;&#1072;&#1087;&#1088;&#1086;&#1089;%20&#1087;&#1086;%20&#1055;&#1086;&#1095;&#1090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мен"/>
      <sheetName val="Обмен 1"/>
      <sheetName val="КПЭ"/>
      <sheetName val="Актив Пассив"/>
      <sheetName val="Форма 2"/>
      <sheetName val="Авто"/>
      <sheetName val="ОС"/>
      <sheetName val="Объекты почты"/>
      <sheetName val="Расшиф затра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E39"/>
  <sheetViews>
    <sheetView tabSelected="1" view="pageBreakPreview" zoomScale="85" zoomScaleNormal="80" zoomScaleSheetLayoutView="85" workbookViewId="0">
      <selection activeCell="O7" sqref="O7"/>
    </sheetView>
  </sheetViews>
  <sheetFormatPr defaultColWidth="9.140625" defaultRowHeight="18" x14ac:dyDescent="0.25"/>
  <cols>
    <col min="1" max="1" width="5.5703125" style="1" bestFit="1" customWidth="1"/>
    <col min="2" max="2" width="65.42578125" style="1" customWidth="1"/>
    <col min="3" max="3" width="24.42578125" style="6" hidden="1" customWidth="1"/>
    <col min="4" max="4" width="23" style="1" customWidth="1"/>
    <col min="5" max="5" width="19.140625" style="1" customWidth="1"/>
    <col min="6" max="6" width="18.42578125" style="1" customWidth="1"/>
    <col min="7" max="7" width="26.42578125" style="1" customWidth="1"/>
    <col min="8" max="8" width="20.85546875" style="1" customWidth="1"/>
    <col min="9" max="9" width="21.42578125" style="1" customWidth="1"/>
    <col min="10" max="10" width="31" style="1" hidden="1" customWidth="1"/>
    <col min="11" max="11" width="22.42578125" style="1" customWidth="1"/>
    <col min="12" max="16384" width="9.140625" style="1"/>
  </cols>
  <sheetData>
    <row r="1" spans="1:83" ht="42.75" customHeight="1" x14ac:dyDescent="0.25">
      <c r="A1" s="20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83" ht="18.75" customHeight="1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83" ht="18.75" x14ac:dyDescent="0.25">
      <c r="A3" s="2"/>
      <c r="B3" s="2"/>
      <c r="C3" s="2"/>
      <c r="D3" s="3"/>
      <c r="E3" s="3"/>
      <c r="K3" s="4" t="s">
        <v>2</v>
      </c>
    </row>
    <row r="4" spans="1:83" x14ac:dyDescent="0.25">
      <c r="A4" s="21" t="s">
        <v>0</v>
      </c>
      <c r="B4" s="21" t="s">
        <v>34</v>
      </c>
      <c r="C4" s="21" t="s">
        <v>32</v>
      </c>
      <c r="D4" s="21" t="s">
        <v>39</v>
      </c>
      <c r="E4" s="21" t="s">
        <v>40</v>
      </c>
      <c r="F4" s="21"/>
      <c r="G4" s="21"/>
      <c r="H4" s="21"/>
      <c r="I4" s="21"/>
      <c r="J4" s="21"/>
      <c r="K4" s="21"/>
    </row>
    <row r="5" spans="1:83" x14ac:dyDescent="0.25">
      <c r="A5" s="21"/>
      <c r="B5" s="21"/>
      <c r="C5" s="21"/>
      <c r="D5" s="21"/>
      <c r="E5" s="21" t="s">
        <v>41</v>
      </c>
      <c r="F5" s="21" t="s">
        <v>36</v>
      </c>
      <c r="G5" s="21" t="s">
        <v>3</v>
      </c>
      <c r="H5" s="21"/>
      <c r="I5" s="21"/>
      <c r="J5" s="21"/>
      <c r="K5" s="21" t="s">
        <v>33</v>
      </c>
    </row>
    <row r="6" spans="1:83" ht="153.75" customHeight="1" x14ac:dyDescent="0.25">
      <c r="A6" s="21"/>
      <c r="B6" s="21"/>
      <c r="C6" s="21"/>
      <c r="D6" s="21"/>
      <c r="E6" s="21"/>
      <c r="F6" s="21"/>
      <c r="G6" s="8" t="s">
        <v>35</v>
      </c>
      <c r="H6" s="8" t="s">
        <v>4</v>
      </c>
      <c r="I6" s="8" t="s">
        <v>5</v>
      </c>
      <c r="J6" s="8" t="s">
        <v>6</v>
      </c>
      <c r="K6" s="21"/>
    </row>
    <row r="7" spans="1:83" ht="87" customHeight="1" x14ac:dyDescent="0.25">
      <c r="A7" s="17" t="s">
        <v>38</v>
      </c>
      <c r="B7" s="17" t="s">
        <v>37</v>
      </c>
      <c r="C7" s="17"/>
      <c r="D7" s="19">
        <f t="shared" ref="D7:I7" si="0">SUM(D8:D32)</f>
        <v>162223391.48338255</v>
      </c>
      <c r="E7" s="19">
        <f>SUM(E8:E32)</f>
        <v>82263068.789999992</v>
      </c>
      <c r="F7" s="19">
        <f t="shared" si="0"/>
        <v>67455607.869000003</v>
      </c>
      <c r="G7" s="19">
        <f t="shared" si="0"/>
        <v>42304115.952000007</v>
      </c>
      <c r="H7" s="19">
        <f t="shared" si="0"/>
        <v>5731101.4800000004</v>
      </c>
      <c r="I7" s="19">
        <f t="shared" si="0"/>
        <v>19420390.436999999</v>
      </c>
      <c r="J7" s="17"/>
      <c r="K7" s="18">
        <f>F7/E7</f>
        <v>0.81999868058897407</v>
      </c>
    </row>
    <row r="8" spans="1:83" s="5" customFormat="1" ht="36" x14ac:dyDescent="0.25">
      <c r="A8" s="9">
        <v>1</v>
      </c>
      <c r="B8" s="10" t="s">
        <v>7</v>
      </c>
      <c r="C8" s="11">
        <v>201059323</v>
      </c>
      <c r="D8" s="11">
        <v>59398532.999109998</v>
      </c>
      <c r="E8" s="15">
        <v>28278105.715</v>
      </c>
      <c r="F8" s="15">
        <f>+G8+H8+I8</f>
        <v>24461578.228</v>
      </c>
      <c r="G8" s="11">
        <v>13036008.768999999</v>
      </c>
      <c r="H8" s="11">
        <v>264768.21100000001</v>
      </c>
      <c r="I8" s="11">
        <v>11160801.248</v>
      </c>
      <c r="J8" s="12">
        <v>0</v>
      </c>
      <c r="K8" s="13">
        <f>F8/E8</f>
        <v>0.86503595659961274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</row>
    <row r="9" spans="1:83" s="5" customFormat="1" x14ac:dyDescent="0.25">
      <c r="A9" s="9">
        <v>2</v>
      </c>
      <c r="B9" s="10" t="s">
        <v>8</v>
      </c>
      <c r="C9" s="11">
        <v>205765265</v>
      </c>
      <c r="D9" s="11">
        <v>12784793.870696001</v>
      </c>
      <c r="E9" s="15">
        <v>6534515.9000000004</v>
      </c>
      <c r="F9" s="15">
        <f>+G9+H9+I9</f>
        <v>5919130.2379999999</v>
      </c>
      <c r="G9" s="11">
        <v>4023774.395</v>
      </c>
      <c r="H9" s="11">
        <v>578039.51</v>
      </c>
      <c r="I9" s="11">
        <v>1317316.3330000001</v>
      </c>
      <c r="J9" s="12">
        <v>0</v>
      </c>
      <c r="K9" s="13">
        <f>F9/E9</f>
        <v>0.90582536313057249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</row>
    <row r="10" spans="1:83" s="5" customFormat="1" x14ac:dyDescent="0.25">
      <c r="A10" s="9">
        <v>3</v>
      </c>
      <c r="B10" s="10" t="s">
        <v>9</v>
      </c>
      <c r="C10" s="11">
        <v>205773414</v>
      </c>
      <c r="D10" s="11">
        <v>15078352.791143</v>
      </c>
      <c r="E10" s="15">
        <v>8435698.4000000004</v>
      </c>
      <c r="F10" s="15">
        <f t="shared" ref="F10:F32" si="1">+G10+H10+I10</f>
        <v>5447309.7570000002</v>
      </c>
      <c r="G10" s="11">
        <v>3634609.1460000002</v>
      </c>
      <c r="H10" s="11">
        <v>572067.78700000001</v>
      </c>
      <c r="I10" s="11">
        <v>1240632.824</v>
      </c>
      <c r="J10" s="12">
        <v>0</v>
      </c>
      <c r="K10" s="13">
        <f t="shared" ref="K10:K32" si="2">F10/E10</f>
        <v>0.64574496368907641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</row>
    <row r="11" spans="1:83" s="5" customFormat="1" x14ac:dyDescent="0.25">
      <c r="A11" s="9">
        <v>4</v>
      </c>
      <c r="B11" s="10" t="s">
        <v>10</v>
      </c>
      <c r="C11" s="11">
        <v>205771544</v>
      </c>
      <c r="D11" s="11">
        <v>10206622.479702</v>
      </c>
      <c r="E11" s="15">
        <v>4747522.5999999996</v>
      </c>
      <c r="F11" s="15">
        <f t="shared" si="1"/>
        <v>3944209.148</v>
      </c>
      <c r="G11" s="11">
        <v>2972379.6680000001</v>
      </c>
      <c r="H11" s="11">
        <v>520076.49900000001</v>
      </c>
      <c r="I11" s="11">
        <v>451752.98100000003</v>
      </c>
      <c r="J11" s="12">
        <v>0</v>
      </c>
      <c r="K11" s="13">
        <f t="shared" si="2"/>
        <v>0.83079312734603949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</row>
    <row r="12" spans="1:83" s="5" customFormat="1" x14ac:dyDescent="0.25">
      <c r="A12" s="9">
        <v>5</v>
      </c>
      <c r="B12" s="10" t="s">
        <v>11</v>
      </c>
      <c r="C12" s="11">
        <v>205771844</v>
      </c>
      <c r="D12" s="11">
        <v>9903126.7833230011</v>
      </c>
      <c r="E12" s="15">
        <v>4644973</v>
      </c>
      <c r="F12" s="15">
        <f t="shared" si="1"/>
        <v>3945550.1969999997</v>
      </c>
      <c r="G12" s="11">
        <v>2978145.1940000001</v>
      </c>
      <c r="H12" s="11">
        <v>462447.43599999999</v>
      </c>
      <c r="I12" s="11">
        <v>504957.56699999998</v>
      </c>
      <c r="J12" s="12">
        <v>0</v>
      </c>
      <c r="K12" s="13">
        <f t="shared" si="2"/>
        <v>0.84942370967495395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</row>
    <row r="13" spans="1:83" s="5" customFormat="1" x14ac:dyDescent="0.25">
      <c r="A13" s="9">
        <v>6</v>
      </c>
      <c r="B13" s="10" t="s">
        <v>12</v>
      </c>
      <c r="C13" s="11">
        <v>205767452</v>
      </c>
      <c r="D13" s="11">
        <v>10561141.251015</v>
      </c>
      <c r="E13" s="15">
        <v>5923955.2999999998</v>
      </c>
      <c r="F13" s="15">
        <f t="shared" si="1"/>
        <v>5151122.21</v>
      </c>
      <c r="G13" s="11">
        <v>3481203.5189999999</v>
      </c>
      <c r="H13" s="11">
        <v>440621.45899999997</v>
      </c>
      <c r="I13" s="11">
        <v>1229297.2320000001</v>
      </c>
      <c r="J13" s="12">
        <v>0</v>
      </c>
      <c r="K13" s="13">
        <f t="shared" si="2"/>
        <v>0.86954103282987294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</row>
    <row r="14" spans="1:83" s="5" customFormat="1" x14ac:dyDescent="0.25">
      <c r="A14" s="9">
        <v>7</v>
      </c>
      <c r="B14" s="10" t="s">
        <v>17</v>
      </c>
      <c r="C14" s="11">
        <v>308871177</v>
      </c>
      <c r="D14" s="11">
        <v>5540633.3912063744</v>
      </c>
      <c r="E14" s="15">
        <v>2805256</v>
      </c>
      <c r="F14" s="15">
        <f t="shared" si="1"/>
        <v>2132635.5660000001</v>
      </c>
      <c r="G14" s="11">
        <v>1369432.1</v>
      </c>
      <c r="H14" s="11">
        <v>261580.66200000001</v>
      </c>
      <c r="I14" s="11">
        <v>501622.804</v>
      </c>
      <c r="J14" s="12">
        <v>0</v>
      </c>
      <c r="K14" s="13">
        <f t="shared" si="2"/>
        <v>0.76022850178379442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</row>
    <row r="15" spans="1:83" s="5" customFormat="1" x14ac:dyDescent="0.25">
      <c r="A15" s="9">
        <v>8</v>
      </c>
      <c r="B15" s="10" t="s">
        <v>18</v>
      </c>
      <c r="C15" s="11">
        <v>300035454</v>
      </c>
      <c r="D15" s="11">
        <v>7057816.0421871999</v>
      </c>
      <c r="E15" s="15">
        <v>3859022</v>
      </c>
      <c r="F15" s="15">
        <f t="shared" si="1"/>
        <v>2459927.9739999999</v>
      </c>
      <c r="G15" s="11">
        <v>1793475.1810000001</v>
      </c>
      <c r="H15" s="11">
        <v>439958.89899999998</v>
      </c>
      <c r="I15" s="11">
        <v>226493.894</v>
      </c>
      <c r="J15" s="12">
        <v>0</v>
      </c>
      <c r="K15" s="13">
        <f t="shared" si="2"/>
        <v>0.63744854888103775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</row>
    <row r="16" spans="1:83" s="5" customFormat="1" x14ac:dyDescent="0.25">
      <c r="A16" s="9">
        <v>9</v>
      </c>
      <c r="B16" s="10" t="s">
        <v>13</v>
      </c>
      <c r="C16" s="11">
        <v>202644061</v>
      </c>
      <c r="D16" s="11">
        <v>7030051</v>
      </c>
      <c r="E16" s="15">
        <v>4127582</v>
      </c>
      <c r="F16" s="15">
        <f>+G16+H16+I16</f>
        <v>3334678.25</v>
      </c>
      <c r="G16" s="11">
        <v>1585115.618</v>
      </c>
      <c r="H16" s="11">
        <v>387928.11499999999</v>
      </c>
      <c r="I16" s="11">
        <v>1361634.517</v>
      </c>
      <c r="J16" s="12">
        <v>0</v>
      </c>
      <c r="K16" s="13">
        <f t="shared" si="2"/>
        <v>0.80790115132782336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</row>
    <row r="17" spans="1:83" s="5" customFormat="1" x14ac:dyDescent="0.25">
      <c r="A17" s="9">
        <v>10</v>
      </c>
      <c r="B17" s="10" t="s">
        <v>14</v>
      </c>
      <c r="C17" s="11">
        <v>202203769</v>
      </c>
      <c r="D17" s="11">
        <v>6917761</v>
      </c>
      <c r="E17" s="15">
        <v>3062724</v>
      </c>
      <c r="F17" s="15">
        <f t="shared" si="1"/>
        <v>2703929.9329999997</v>
      </c>
      <c r="G17" s="11">
        <v>1675334.085</v>
      </c>
      <c r="H17" s="11">
        <v>396894.505</v>
      </c>
      <c r="I17" s="11">
        <v>631701.34299999999</v>
      </c>
      <c r="J17" s="12">
        <v>0</v>
      </c>
      <c r="K17" s="13">
        <f t="shared" si="2"/>
        <v>0.88285132222165619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</row>
    <row r="18" spans="1:83" s="5" customFormat="1" x14ac:dyDescent="0.25">
      <c r="A18" s="9">
        <v>11</v>
      </c>
      <c r="B18" s="10" t="s">
        <v>15</v>
      </c>
      <c r="C18" s="11">
        <v>202642223</v>
      </c>
      <c r="D18" s="11">
        <v>5780669</v>
      </c>
      <c r="E18" s="15">
        <v>2525339</v>
      </c>
      <c r="F18" s="15">
        <f t="shared" si="1"/>
        <v>1778916.59</v>
      </c>
      <c r="G18" s="11">
        <v>1303483.5</v>
      </c>
      <c r="H18" s="11">
        <v>314134.973</v>
      </c>
      <c r="I18" s="11">
        <v>161298.117</v>
      </c>
      <c r="J18" s="12">
        <v>0</v>
      </c>
      <c r="K18" s="13">
        <f t="shared" si="2"/>
        <v>0.70442684724704285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</row>
    <row r="19" spans="1:83" s="5" customFormat="1" x14ac:dyDescent="0.25">
      <c r="A19" s="9">
        <v>12</v>
      </c>
      <c r="B19" s="10" t="s">
        <v>16</v>
      </c>
      <c r="C19" s="11">
        <v>302440321</v>
      </c>
      <c r="D19" s="11">
        <v>1442465</v>
      </c>
      <c r="E19" s="15">
        <v>1040892</v>
      </c>
      <c r="F19" s="15">
        <f t="shared" si="1"/>
        <v>534479.8459999999</v>
      </c>
      <c r="G19" s="11">
        <v>402389.87699999998</v>
      </c>
      <c r="H19" s="11">
        <v>100597.469</v>
      </c>
      <c r="I19" s="11">
        <v>31492.5</v>
      </c>
      <c r="J19" s="12">
        <v>0</v>
      </c>
      <c r="K19" s="13">
        <f t="shared" si="2"/>
        <v>0.5134825188396106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</row>
    <row r="20" spans="1:83" s="5" customFormat="1" x14ac:dyDescent="0.25">
      <c r="A20" s="9">
        <v>13</v>
      </c>
      <c r="B20" s="10" t="s">
        <v>19</v>
      </c>
      <c r="C20" s="11">
        <v>200540613</v>
      </c>
      <c r="D20" s="11">
        <v>1119531</v>
      </c>
      <c r="E20" s="15">
        <v>833950</v>
      </c>
      <c r="F20" s="15">
        <f t="shared" si="1"/>
        <v>829688.28300000005</v>
      </c>
      <c r="G20" s="11">
        <v>413956.92700000003</v>
      </c>
      <c r="H20" s="11">
        <v>103200.621</v>
      </c>
      <c r="I20" s="11">
        <v>312530.73499999999</v>
      </c>
      <c r="J20" s="12">
        <v>0</v>
      </c>
      <c r="K20" s="13">
        <f t="shared" si="2"/>
        <v>0.99488972120630736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</row>
    <row r="21" spans="1:83" s="5" customFormat="1" x14ac:dyDescent="0.25">
      <c r="A21" s="9">
        <v>14</v>
      </c>
      <c r="B21" s="10" t="s">
        <v>20</v>
      </c>
      <c r="C21" s="11">
        <v>308725436</v>
      </c>
      <c r="D21" s="11">
        <v>598529</v>
      </c>
      <c r="E21" s="15">
        <v>317377</v>
      </c>
      <c r="F21" s="15">
        <f t="shared" si="1"/>
        <v>279246.47499999998</v>
      </c>
      <c r="G21" s="11">
        <v>224500.83900000001</v>
      </c>
      <c r="H21" s="11">
        <v>54745.635999999999</v>
      </c>
      <c r="I21" s="11"/>
      <c r="J21" s="12">
        <v>0</v>
      </c>
      <c r="K21" s="13">
        <f t="shared" si="2"/>
        <v>0.87985731480226981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</row>
    <row r="22" spans="1:83" s="5" customFormat="1" x14ac:dyDescent="0.25">
      <c r="A22" s="9">
        <v>15</v>
      </c>
      <c r="B22" s="10" t="s">
        <v>21</v>
      </c>
      <c r="C22" s="11">
        <v>308723257</v>
      </c>
      <c r="D22" s="11">
        <v>978410</v>
      </c>
      <c r="E22" s="15">
        <v>567184</v>
      </c>
      <c r="F22" s="15">
        <f t="shared" si="1"/>
        <v>420199.95</v>
      </c>
      <c r="G22" s="11">
        <v>312116.391</v>
      </c>
      <c r="H22" s="11">
        <v>70592.433999999994</v>
      </c>
      <c r="I22" s="11">
        <v>37491.125</v>
      </c>
      <c r="J22" s="12">
        <v>0</v>
      </c>
      <c r="K22" s="13">
        <f t="shared" si="2"/>
        <v>0.74085296834889558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</row>
    <row r="23" spans="1:83" s="5" customFormat="1" x14ac:dyDescent="0.25">
      <c r="A23" s="9">
        <v>16</v>
      </c>
      <c r="B23" s="10" t="s">
        <v>22</v>
      </c>
      <c r="C23" s="11">
        <v>201208327</v>
      </c>
      <c r="D23" s="11">
        <v>864895.875</v>
      </c>
      <c r="E23" s="15">
        <v>551037.875</v>
      </c>
      <c r="F23" s="15">
        <f t="shared" si="1"/>
        <v>398000.09299999999</v>
      </c>
      <c r="G23" s="11">
        <v>301941.71399999998</v>
      </c>
      <c r="H23" s="11">
        <v>75060.303</v>
      </c>
      <c r="I23" s="11">
        <v>20998.076000000001</v>
      </c>
      <c r="J23" s="12">
        <v>0</v>
      </c>
      <c r="K23" s="13">
        <f t="shared" si="2"/>
        <v>0.72227356967068734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</row>
    <row r="24" spans="1:83" s="5" customFormat="1" x14ac:dyDescent="0.25">
      <c r="A24" s="9">
        <v>17</v>
      </c>
      <c r="B24" s="10" t="s">
        <v>23</v>
      </c>
      <c r="C24" s="11">
        <v>308738938</v>
      </c>
      <c r="D24" s="11">
        <v>588259</v>
      </c>
      <c r="E24" s="15">
        <v>399387</v>
      </c>
      <c r="F24" s="15">
        <f>+G24+H24+I24</f>
        <v>348385.78499999997</v>
      </c>
      <c r="G24" s="11">
        <v>263212.63099999999</v>
      </c>
      <c r="H24" s="11">
        <v>65173.953999999998</v>
      </c>
      <c r="I24" s="11">
        <v>19999.2</v>
      </c>
      <c r="J24" s="12">
        <v>0</v>
      </c>
      <c r="K24" s="13">
        <f t="shared" si="2"/>
        <v>0.87230126418736709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1:83" s="5" customFormat="1" x14ac:dyDescent="0.25">
      <c r="A25" s="9">
        <v>18</v>
      </c>
      <c r="B25" s="10" t="s">
        <v>24</v>
      </c>
      <c r="C25" s="11">
        <v>308680597</v>
      </c>
      <c r="D25" s="11">
        <v>743274</v>
      </c>
      <c r="E25" s="15">
        <v>435199</v>
      </c>
      <c r="F25" s="15">
        <f t="shared" ref="F25" si="3">+G25+H25+I25</f>
        <v>427290.03200000001</v>
      </c>
      <c r="G25" s="11">
        <v>319036.49300000002</v>
      </c>
      <c r="H25" s="11">
        <v>88471.539000000004</v>
      </c>
      <c r="I25" s="11">
        <v>19782</v>
      </c>
      <c r="J25" s="12">
        <v>0</v>
      </c>
      <c r="K25" s="13">
        <f t="shared" si="2"/>
        <v>0.98182677809461882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</row>
    <row r="26" spans="1:83" s="5" customFormat="1" x14ac:dyDescent="0.25">
      <c r="A26" s="9">
        <v>19</v>
      </c>
      <c r="B26" s="10" t="s">
        <v>25</v>
      </c>
      <c r="C26" s="11">
        <v>308737484</v>
      </c>
      <c r="D26" s="11">
        <v>831579</v>
      </c>
      <c r="E26" s="15">
        <v>583292</v>
      </c>
      <c r="F26" s="15">
        <f t="shared" si="1"/>
        <v>509643.78499999997</v>
      </c>
      <c r="G26" s="11">
        <v>401623.31599999999</v>
      </c>
      <c r="H26" s="11">
        <v>100710.789</v>
      </c>
      <c r="I26" s="11">
        <v>7309.68</v>
      </c>
      <c r="J26" s="12">
        <v>0</v>
      </c>
      <c r="K26" s="13">
        <f t="shared" si="2"/>
        <v>0.87373697050533861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</row>
    <row r="27" spans="1:83" s="5" customFormat="1" x14ac:dyDescent="0.25">
      <c r="A27" s="9">
        <v>20</v>
      </c>
      <c r="B27" s="10" t="s">
        <v>26</v>
      </c>
      <c r="C27" s="11">
        <v>308738712</v>
      </c>
      <c r="D27" s="11">
        <v>1014663</v>
      </c>
      <c r="E27" s="15">
        <v>519051</v>
      </c>
      <c r="F27" s="15">
        <f t="shared" si="1"/>
        <v>494740.14999999997</v>
      </c>
      <c r="G27" s="11">
        <v>381679.79599999997</v>
      </c>
      <c r="H27" s="11">
        <v>92129.781000000003</v>
      </c>
      <c r="I27" s="11">
        <v>20930.573</v>
      </c>
      <c r="J27" s="12">
        <v>0</v>
      </c>
      <c r="K27" s="13">
        <f t="shared" si="2"/>
        <v>0.9531628876545849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</row>
    <row r="28" spans="1:83" s="5" customFormat="1" x14ac:dyDescent="0.25">
      <c r="A28" s="9">
        <v>21</v>
      </c>
      <c r="B28" s="10" t="s">
        <v>27</v>
      </c>
      <c r="C28" s="11">
        <v>308739007</v>
      </c>
      <c r="D28" s="11">
        <v>693870</v>
      </c>
      <c r="E28" s="15">
        <v>398377</v>
      </c>
      <c r="F28" s="15">
        <f t="shared" si="1"/>
        <v>343220.21100000001</v>
      </c>
      <c r="G28" s="11">
        <v>205717.54800000001</v>
      </c>
      <c r="H28" s="11">
        <v>49542.612000000001</v>
      </c>
      <c r="I28" s="11">
        <v>87960.051000000007</v>
      </c>
      <c r="J28" s="12">
        <v>0</v>
      </c>
      <c r="K28" s="13">
        <f t="shared" si="2"/>
        <v>0.86154625141511687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</row>
    <row r="29" spans="1:83" s="5" customFormat="1" x14ac:dyDescent="0.25">
      <c r="A29" s="9">
        <v>22</v>
      </c>
      <c r="B29" s="10" t="s">
        <v>28</v>
      </c>
      <c r="C29" s="11">
        <v>308741339</v>
      </c>
      <c r="D29" s="11">
        <v>741067</v>
      </c>
      <c r="E29" s="15">
        <v>402307</v>
      </c>
      <c r="F29" s="15">
        <f t="shared" si="1"/>
        <v>389854.28100000002</v>
      </c>
      <c r="G29" s="11">
        <v>279790.98499999999</v>
      </c>
      <c r="H29" s="11">
        <v>65371.557999999997</v>
      </c>
      <c r="I29" s="11">
        <v>44691.737999999998</v>
      </c>
      <c r="J29" s="12">
        <v>0</v>
      </c>
      <c r="K29" s="13">
        <f t="shared" si="2"/>
        <v>0.96904672551061755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</row>
    <row r="30" spans="1:83" s="5" customFormat="1" x14ac:dyDescent="0.25">
      <c r="A30" s="9">
        <v>23</v>
      </c>
      <c r="B30" s="10" t="s">
        <v>29</v>
      </c>
      <c r="C30" s="11">
        <v>308737570</v>
      </c>
      <c r="D30" s="11">
        <v>743326</v>
      </c>
      <c r="E30" s="15">
        <v>397288</v>
      </c>
      <c r="F30" s="15">
        <f t="shared" si="1"/>
        <v>366877.43</v>
      </c>
      <c r="G30" s="11">
        <v>289248.39199999999</v>
      </c>
      <c r="H30" s="11">
        <v>69129.130999999994</v>
      </c>
      <c r="I30" s="11">
        <v>8499.9069999999992</v>
      </c>
      <c r="J30" s="12">
        <v>0</v>
      </c>
      <c r="K30" s="13">
        <f t="shared" si="2"/>
        <v>0.92345459716880451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</row>
    <row r="31" spans="1:83" s="5" customFormat="1" x14ac:dyDescent="0.25">
      <c r="A31" s="9">
        <v>24</v>
      </c>
      <c r="B31" s="10" t="s">
        <v>30</v>
      </c>
      <c r="C31" s="11">
        <v>308739164</v>
      </c>
      <c r="D31" s="14">
        <v>1041224</v>
      </c>
      <c r="E31" s="16">
        <v>542522</v>
      </c>
      <c r="F31" s="15">
        <f t="shared" si="1"/>
        <v>521219.56099999999</v>
      </c>
      <c r="G31" s="14">
        <v>399706.81900000002</v>
      </c>
      <c r="H31" s="14">
        <v>100316.75</v>
      </c>
      <c r="I31" s="14">
        <v>21195.991999999998</v>
      </c>
      <c r="J31" s="12">
        <v>0</v>
      </c>
      <c r="K31" s="13">
        <f t="shared" si="2"/>
        <v>0.96073442367314132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1:83" s="5" customFormat="1" x14ac:dyDescent="0.25">
      <c r="A32" s="9">
        <v>25</v>
      </c>
      <c r="B32" s="10" t="s">
        <v>31</v>
      </c>
      <c r="C32" s="11">
        <v>206969801</v>
      </c>
      <c r="D32" s="11">
        <v>562798</v>
      </c>
      <c r="E32" s="15">
        <v>330511</v>
      </c>
      <c r="F32" s="15">
        <f t="shared" si="1"/>
        <v>313773.89600000001</v>
      </c>
      <c r="G32" s="11">
        <v>256233.049</v>
      </c>
      <c r="H32" s="11">
        <v>57540.847000000002</v>
      </c>
      <c r="I32" s="11"/>
      <c r="J32" s="12">
        <v>0</v>
      </c>
      <c r="K32" s="13">
        <f t="shared" si="2"/>
        <v>0.94935991842934131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4" spans="4:11" x14ac:dyDescent="0.25">
      <c r="D34" s="7"/>
      <c r="E34" s="7"/>
      <c r="F34" s="7"/>
      <c r="G34" s="7"/>
      <c r="H34" s="7"/>
      <c r="I34" s="7"/>
      <c r="J34" s="7"/>
      <c r="K34" s="7"/>
    </row>
    <row r="36" spans="4:11" x14ac:dyDescent="0.25">
      <c r="D36" s="7"/>
    </row>
    <row r="39" spans="4:11" x14ac:dyDescent="0.25">
      <c r="D39" s="7"/>
    </row>
  </sheetData>
  <mergeCells count="11">
    <mergeCell ref="A1:K1"/>
    <mergeCell ref="A2:K2"/>
    <mergeCell ref="K5:K6"/>
    <mergeCell ref="A4:A6"/>
    <mergeCell ref="B4:B6"/>
    <mergeCell ref="D4:D6"/>
    <mergeCell ref="F5:F6"/>
    <mergeCell ref="G5:J5"/>
    <mergeCell ref="C4:C6"/>
    <mergeCell ref="E4:K4"/>
    <mergeCell ref="E5:E6"/>
  </mergeCells>
  <pageMargins left="0.62" right="0.16" top="0.2" bottom="0.15748031496062992" header="0.2" footer="0.31496062992125984"/>
  <pageSetup paperSize="9" scale="62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йил 6 ойлик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2023-07-12T13:02:13Z</dcterms:modified>
</cp:coreProperties>
</file>